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0613大阪実業団対抗\"/>
    </mc:Choice>
  </mc:AlternateContent>
  <bookViews>
    <workbookView xWindow="0" yWindow="0" windowWidth="19200" windowHeight="8250"/>
  </bookViews>
  <sheets>
    <sheet name="エントリー" sheetId="1" r:id="rId1"/>
    <sheet name="事務局用" sheetId="4" r:id="rId2"/>
    <sheet name="データ処理用" sheetId="2" r:id="rId3"/>
    <sheet name="Sheet3" sheetId="3" state="hidden" r:id="rId4"/>
  </sheets>
  <definedNames>
    <definedName name="女">Sheet3!$F$2:$F$3</definedName>
    <definedName name="女オープン">Sheet3!$L$2:$L$10</definedName>
    <definedName name="女健康ﾏﾗｿﾝ">Sheet3!$N$2</definedName>
    <definedName name="男">Sheet3!$E$2:$E$7</definedName>
    <definedName name="男１部一般" localSheetId="3">Sheet3!$G$1</definedName>
    <definedName name="男１部一般">Sheet3!$G$2:$G$9</definedName>
    <definedName name="男１部壮年">Sheet3!$H$2:$H$6</definedName>
    <definedName name="男２部一般">Sheet3!$I$2:$I$7</definedName>
    <definedName name="男２部壮年">Sheet3!$J$2:$J$5</definedName>
    <definedName name="男オープン">Sheet3!$K$2:$K$13</definedName>
    <definedName name="男健康ﾏﾗｿﾝ">Sheet3!$M$2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T8" i="1"/>
  <c r="S9" i="1" l="1"/>
  <c r="T9" i="1" s="1"/>
  <c r="S8" i="1"/>
  <c r="S7" i="1"/>
  <c r="T10" i="1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E2" i="2"/>
  <c r="F2" i="2" s="1"/>
  <c r="E3" i="2"/>
  <c r="F3" i="2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F32" i="2" s="1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AH23" i="1" l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21" i="1"/>
  <c r="W4" i="4" l="1"/>
  <c r="V4" i="4"/>
  <c r="S4" i="4"/>
  <c r="R4" i="4"/>
  <c r="T4" i="4" s="1"/>
  <c r="P4" i="4"/>
  <c r="O4" i="4"/>
  <c r="Q4" i="4" s="1"/>
  <c r="N4" i="4"/>
  <c r="AH21" i="1"/>
  <c r="AH22" i="1"/>
  <c r="AH20" i="1"/>
  <c r="AG20" i="1"/>
  <c r="M3" i="2"/>
  <c r="M2" i="2"/>
  <c r="L4" i="4"/>
  <c r="K4" i="4"/>
  <c r="I4" i="4"/>
  <c r="H4" i="4"/>
  <c r="G4" i="4"/>
  <c r="F4" i="4"/>
  <c r="E4" i="4"/>
  <c r="D4" i="4"/>
  <c r="C4" i="4"/>
  <c r="B4" i="4"/>
  <c r="A4" i="4"/>
  <c r="M4" i="4" l="1"/>
  <c r="J4" i="4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A2" i="2" l="1"/>
  <c r="B2" i="2"/>
  <c r="C2" i="2"/>
  <c r="D2" i="2"/>
  <c r="G2" i="2"/>
  <c r="H2" i="2"/>
  <c r="I2" i="2"/>
  <c r="K2" i="2"/>
  <c r="L2" i="2"/>
  <c r="A3" i="2"/>
  <c r="B3" i="2"/>
  <c r="C3" i="2"/>
  <c r="D3" i="2"/>
  <c r="G3" i="2"/>
  <c r="H3" i="2"/>
  <c r="I3" i="2"/>
  <c r="K3" i="2"/>
  <c r="L3" i="2"/>
  <c r="A4" i="2"/>
  <c r="B4" i="2"/>
  <c r="C4" i="2"/>
  <c r="D4" i="2"/>
  <c r="G4" i="2"/>
  <c r="H4" i="2"/>
  <c r="I4" i="2"/>
  <c r="K4" i="2"/>
  <c r="L4" i="2"/>
  <c r="M4" i="2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C5" i="2" l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2" i="2"/>
  <c r="P3" i="2"/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N3" i="2"/>
  <c r="O3" i="2"/>
  <c r="Q3" i="2"/>
  <c r="N4" i="2"/>
  <c r="O4" i="2"/>
  <c r="Q4" i="2"/>
  <c r="A5" i="2"/>
  <c r="D5" i="2"/>
  <c r="G5" i="2"/>
  <c r="H5" i="2"/>
  <c r="K5" i="2"/>
  <c r="L5" i="2"/>
  <c r="N5" i="2"/>
  <c r="O5" i="2"/>
  <c r="Q5" i="2"/>
  <c r="A6" i="2"/>
  <c r="D6" i="2"/>
  <c r="G6" i="2"/>
  <c r="H6" i="2"/>
  <c r="K6" i="2"/>
  <c r="L6" i="2"/>
  <c r="N6" i="2"/>
  <c r="O6" i="2"/>
  <c r="Q6" i="2"/>
  <c r="A7" i="2"/>
  <c r="D7" i="2"/>
  <c r="G7" i="2"/>
  <c r="H7" i="2"/>
  <c r="K7" i="2"/>
  <c r="L7" i="2"/>
  <c r="N7" i="2"/>
  <c r="O7" i="2"/>
  <c r="Q7" i="2"/>
  <c r="A8" i="2"/>
  <c r="D8" i="2"/>
  <c r="G8" i="2"/>
  <c r="H8" i="2"/>
  <c r="K8" i="2"/>
  <c r="L8" i="2"/>
  <c r="N8" i="2"/>
  <c r="O8" i="2"/>
  <c r="Q8" i="2"/>
  <c r="A9" i="2"/>
  <c r="D9" i="2"/>
  <c r="G9" i="2"/>
  <c r="H9" i="2"/>
  <c r="K9" i="2"/>
  <c r="L9" i="2"/>
  <c r="N9" i="2"/>
  <c r="O9" i="2"/>
  <c r="Q9" i="2"/>
  <c r="A10" i="2"/>
  <c r="D10" i="2"/>
  <c r="G10" i="2"/>
  <c r="H10" i="2"/>
  <c r="K10" i="2"/>
  <c r="L10" i="2"/>
  <c r="N10" i="2"/>
  <c r="O10" i="2"/>
  <c r="Q10" i="2"/>
  <c r="A11" i="2"/>
  <c r="D11" i="2"/>
  <c r="G11" i="2"/>
  <c r="H11" i="2"/>
  <c r="K11" i="2"/>
  <c r="L11" i="2"/>
  <c r="N11" i="2"/>
  <c r="O11" i="2"/>
  <c r="Q11" i="2"/>
  <c r="A12" i="2"/>
  <c r="D12" i="2"/>
  <c r="G12" i="2"/>
  <c r="H12" i="2"/>
  <c r="K12" i="2"/>
  <c r="L12" i="2"/>
  <c r="N12" i="2"/>
  <c r="O12" i="2"/>
  <c r="Q12" i="2"/>
  <c r="A13" i="2"/>
  <c r="D13" i="2"/>
  <c r="G13" i="2"/>
  <c r="H13" i="2"/>
  <c r="K13" i="2"/>
  <c r="L13" i="2"/>
  <c r="N13" i="2"/>
  <c r="O13" i="2"/>
  <c r="Q13" i="2"/>
  <c r="A14" i="2"/>
  <c r="D14" i="2"/>
  <c r="G14" i="2"/>
  <c r="H14" i="2"/>
  <c r="K14" i="2"/>
  <c r="L14" i="2"/>
  <c r="N14" i="2"/>
  <c r="O14" i="2"/>
  <c r="Q14" i="2"/>
  <c r="A15" i="2"/>
  <c r="D15" i="2"/>
  <c r="G15" i="2"/>
  <c r="H15" i="2"/>
  <c r="K15" i="2"/>
  <c r="L15" i="2"/>
  <c r="N15" i="2"/>
  <c r="O15" i="2"/>
  <c r="Q15" i="2"/>
  <c r="A16" i="2"/>
  <c r="D16" i="2"/>
  <c r="G16" i="2"/>
  <c r="H16" i="2"/>
  <c r="K16" i="2"/>
  <c r="L16" i="2"/>
  <c r="N16" i="2"/>
  <c r="O16" i="2"/>
  <c r="Q16" i="2"/>
  <c r="A17" i="2"/>
  <c r="D17" i="2"/>
  <c r="G17" i="2"/>
  <c r="H17" i="2"/>
  <c r="K17" i="2"/>
  <c r="L17" i="2"/>
  <c r="N17" i="2"/>
  <c r="O17" i="2"/>
  <c r="Q17" i="2"/>
  <c r="A18" i="2"/>
  <c r="D18" i="2"/>
  <c r="G18" i="2"/>
  <c r="H18" i="2"/>
  <c r="K18" i="2"/>
  <c r="L18" i="2"/>
  <c r="N18" i="2"/>
  <c r="O18" i="2"/>
  <c r="Q18" i="2"/>
  <c r="A19" i="2"/>
  <c r="D19" i="2"/>
  <c r="G19" i="2"/>
  <c r="H19" i="2"/>
  <c r="K19" i="2"/>
  <c r="L19" i="2"/>
  <c r="N19" i="2"/>
  <c r="O19" i="2"/>
  <c r="Q19" i="2"/>
  <c r="A20" i="2"/>
  <c r="D20" i="2"/>
  <c r="G20" i="2"/>
  <c r="H20" i="2"/>
  <c r="K20" i="2"/>
  <c r="L20" i="2"/>
  <c r="N20" i="2"/>
  <c r="O20" i="2"/>
  <c r="Q20" i="2"/>
  <c r="A21" i="2"/>
  <c r="D21" i="2"/>
  <c r="G21" i="2"/>
  <c r="H21" i="2"/>
  <c r="K21" i="2"/>
  <c r="L21" i="2"/>
  <c r="N21" i="2"/>
  <c r="O21" i="2"/>
  <c r="Q21" i="2"/>
  <c r="A22" i="2"/>
  <c r="D22" i="2"/>
  <c r="G22" i="2"/>
  <c r="H22" i="2"/>
  <c r="K22" i="2"/>
  <c r="L22" i="2"/>
  <c r="N22" i="2"/>
  <c r="O22" i="2"/>
  <c r="Q22" i="2"/>
  <c r="A23" i="2"/>
  <c r="D23" i="2"/>
  <c r="G23" i="2"/>
  <c r="H23" i="2"/>
  <c r="K23" i="2"/>
  <c r="L23" i="2"/>
  <c r="N23" i="2"/>
  <c r="O23" i="2"/>
  <c r="Q23" i="2"/>
  <c r="A24" i="2"/>
  <c r="D24" i="2"/>
  <c r="G24" i="2"/>
  <c r="H24" i="2"/>
  <c r="K24" i="2"/>
  <c r="L24" i="2"/>
  <c r="N24" i="2"/>
  <c r="O24" i="2"/>
  <c r="Q24" i="2"/>
  <c r="A25" i="2"/>
  <c r="D25" i="2"/>
  <c r="G25" i="2"/>
  <c r="H25" i="2"/>
  <c r="K25" i="2"/>
  <c r="L25" i="2"/>
  <c r="N25" i="2"/>
  <c r="O25" i="2"/>
  <c r="Q25" i="2"/>
  <c r="A26" i="2"/>
  <c r="D26" i="2"/>
  <c r="G26" i="2"/>
  <c r="H26" i="2"/>
  <c r="K26" i="2"/>
  <c r="L26" i="2"/>
  <c r="N26" i="2"/>
  <c r="O26" i="2"/>
  <c r="Q26" i="2"/>
  <c r="A27" i="2"/>
  <c r="D27" i="2"/>
  <c r="G27" i="2"/>
  <c r="H27" i="2"/>
  <c r="K27" i="2"/>
  <c r="L27" i="2"/>
  <c r="N27" i="2"/>
  <c r="O27" i="2"/>
  <c r="Q27" i="2"/>
  <c r="A28" i="2"/>
  <c r="D28" i="2"/>
  <c r="G28" i="2"/>
  <c r="H28" i="2"/>
  <c r="K28" i="2"/>
  <c r="L28" i="2"/>
  <c r="N28" i="2"/>
  <c r="O28" i="2"/>
  <c r="Q28" i="2"/>
  <c r="A29" i="2"/>
  <c r="D29" i="2"/>
  <c r="G29" i="2"/>
  <c r="H29" i="2"/>
  <c r="K29" i="2"/>
  <c r="L29" i="2"/>
  <c r="N29" i="2"/>
  <c r="O29" i="2"/>
  <c r="Q29" i="2"/>
  <c r="A30" i="2"/>
  <c r="D30" i="2"/>
  <c r="G30" i="2"/>
  <c r="H30" i="2"/>
  <c r="K30" i="2"/>
  <c r="L30" i="2"/>
  <c r="N30" i="2"/>
  <c r="O30" i="2"/>
  <c r="Q30" i="2"/>
  <c r="A31" i="2"/>
  <c r="D31" i="2"/>
  <c r="G31" i="2"/>
  <c r="H31" i="2"/>
  <c r="K31" i="2"/>
  <c r="L31" i="2"/>
  <c r="N31" i="2"/>
  <c r="O31" i="2"/>
  <c r="Q31" i="2"/>
  <c r="A32" i="2"/>
  <c r="D32" i="2"/>
  <c r="G32" i="2"/>
  <c r="H32" i="2"/>
  <c r="K32" i="2"/>
  <c r="L32" i="2"/>
  <c r="N32" i="2"/>
  <c r="O32" i="2"/>
  <c r="Q32" i="2"/>
  <c r="A33" i="2"/>
  <c r="D33" i="2"/>
  <c r="G33" i="2"/>
  <c r="H33" i="2"/>
  <c r="K33" i="2"/>
  <c r="L33" i="2"/>
  <c r="N33" i="2"/>
  <c r="O33" i="2"/>
  <c r="Q33" i="2"/>
  <c r="A34" i="2"/>
  <c r="D34" i="2"/>
  <c r="G34" i="2"/>
  <c r="H34" i="2"/>
  <c r="K34" i="2"/>
  <c r="L34" i="2"/>
  <c r="N34" i="2"/>
  <c r="O34" i="2"/>
  <c r="Q34" i="2"/>
  <c r="A35" i="2"/>
  <c r="D35" i="2"/>
  <c r="G35" i="2"/>
  <c r="H35" i="2"/>
  <c r="K35" i="2"/>
  <c r="L35" i="2"/>
  <c r="N35" i="2"/>
  <c r="O35" i="2"/>
  <c r="Q35" i="2"/>
  <c r="A36" i="2"/>
  <c r="D36" i="2"/>
  <c r="G36" i="2"/>
  <c r="H36" i="2"/>
  <c r="K36" i="2"/>
  <c r="L36" i="2"/>
  <c r="N36" i="2"/>
  <c r="O36" i="2"/>
  <c r="Q36" i="2"/>
  <c r="A37" i="2"/>
  <c r="D37" i="2"/>
  <c r="G37" i="2"/>
  <c r="H37" i="2"/>
  <c r="K37" i="2"/>
  <c r="L37" i="2"/>
  <c r="N37" i="2"/>
  <c r="O37" i="2"/>
  <c r="Q37" i="2"/>
  <c r="A38" i="2"/>
  <c r="D38" i="2"/>
  <c r="G38" i="2"/>
  <c r="H38" i="2"/>
  <c r="K38" i="2"/>
  <c r="L38" i="2"/>
  <c r="N38" i="2"/>
  <c r="O38" i="2"/>
  <c r="Q38" i="2"/>
  <c r="A39" i="2"/>
  <c r="D39" i="2"/>
  <c r="G39" i="2"/>
  <c r="H39" i="2"/>
  <c r="K39" i="2"/>
  <c r="L39" i="2"/>
  <c r="N39" i="2"/>
  <c r="O39" i="2"/>
  <c r="Q39" i="2"/>
  <c r="A40" i="2"/>
  <c r="D40" i="2"/>
  <c r="G40" i="2"/>
  <c r="H40" i="2"/>
  <c r="K40" i="2"/>
  <c r="L40" i="2"/>
  <c r="N40" i="2"/>
  <c r="O40" i="2"/>
  <c r="Q40" i="2"/>
  <c r="A41" i="2"/>
  <c r="D41" i="2"/>
  <c r="G41" i="2"/>
  <c r="H41" i="2"/>
  <c r="K41" i="2"/>
  <c r="L41" i="2"/>
  <c r="N41" i="2"/>
  <c r="O41" i="2"/>
  <c r="Q41" i="2"/>
  <c r="A42" i="2"/>
  <c r="D42" i="2"/>
  <c r="G42" i="2"/>
  <c r="H42" i="2"/>
  <c r="K42" i="2"/>
  <c r="L42" i="2"/>
  <c r="N42" i="2"/>
  <c r="O42" i="2"/>
  <c r="Q42" i="2"/>
  <c r="A43" i="2"/>
  <c r="D43" i="2"/>
  <c r="G43" i="2"/>
  <c r="H43" i="2"/>
  <c r="K43" i="2"/>
  <c r="L43" i="2"/>
  <c r="N43" i="2"/>
  <c r="O43" i="2"/>
  <c r="Q43" i="2"/>
  <c r="A44" i="2"/>
  <c r="D44" i="2"/>
  <c r="G44" i="2"/>
  <c r="H44" i="2"/>
  <c r="K44" i="2"/>
  <c r="L44" i="2"/>
  <c r="N44" i="2"/>
  <c r="O44" i="2"/>
  <c r="Q44" i="2"/>
  <c r="A45" i="2"/>
  <c r="D45" i="2"/>
  <c r="G45" i="2"/>
  <c r="H45" i="2"/>
  <c r="K45" i="2"/>
  <c r="L45" i="2"/>
  <c r="N45" i="2"/>
  <c r="O45" i="2"/>
  <c r="Q45" i="2"/>
  <c r="A46" i="2"/>
  <c r="D46" i="2"/>
  <c r="G46" i="2"/>
  <c r="H46" i="2"/>
  <c r="K46" i="2"/>
  <c r="L46" i="2"/>
  <c r="N46" i="2"/>
  <c r="O46" i="2"/>
  <c r="Q46" i="2"/>
  <c r="A47" i="2"/>
  <c r="D47" i="2"/>
  <c r="G47" i="2"/>
  <c r="H47" i="2"/>
  <c r="K47" i="2"/>
  <c r="L47" i="2"/>
  <c r="N47" i="2"/>
  <c r="O47" i="2"/>
  <c r="Q47" i="2"/>
  <c r="A48" i="2"/>
  <c r="D48" i="2"/>
  <c r="G48" i="2"/>
  <c r="H48" i="2"/>
  <c r="K48" i="2"/>
  <c r="L48" i="2"/>
  <c r="N48" i="2"/>
  <c r="O48" i="2"/>
  <c r="Q48" i="2"/>
  <c r="A49" i="2"/>
  <c r="D49" i="2"/>
  <c r="G49" i="2"/>
  <c r="H49" i="2"/>
  <c r="K49" i="2"/>
  <c r="L49" i="2"/>
  <c r="N49" i="2"/>
  <c r="O49" i="2"/>
  <c r="Q49" i="2"/>
  <c r="A50" i="2"/>
  <c r="D50" i="2"/>
  <c r="G50" i="2"/>
  <c r="H50" i="2"/>
  <c r="K50" i="2"/>
  <c r="L50" i="2"/>
  <c r="N50" i="2"/>
  <c r="O50" i="2"/>
  <c r="Q50" i="2"/>
  <c r="A51" i="2"/>
  <c r="D51" i="2"/>
  <c r="G51" i="2"/>
  <c r="H51" i="2"/>
  <c r="K51" i="2"/>
  <c r="L51" i="2"/>
  <c r="N51" i="2"/>
  <c r="O51" i="2"/>
  <c r="Q51" i="2"/>
  <c r="Q2" i="2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O2" i="2"/>
  <c r="N2" i="2"/>
  <c r="U4" i="4"/>
</calcChain>
</file>

<file path=xl/sharedStrings.xml><?xml version="1.0" encoding="utf-8"?>
<sst xmlns="http://schemas.openxmlformats.org/spreadsheetml/2006/main" count="429" uniqueCount="318">
  <si>
    <t>氏　名</t>
  </si>
  <si>
    <t>ﾛｰﾏ字</t>
    <phoneticPr fontId="3"/>
  </si>
  <si>
    <t>生年月日</t>
  </si>
  <si>
    <t>ﾌﾘｶﾞﾅ</t>
    <phoneticPr fontId="3"/>
  </si>
  <si>
    <t>性</t>
    <rPh sb="0" eb="1">
      <t>セイ</t>
    </rPh>
    <phoneticPr fontId="2"/>
  </si>
  <si>
    <t>名</t>
    <rPh sb="0" eb="1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</si>
  <si>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</si>
  <si>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</si>
  <si>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</si>
  <si>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登録陸協</t>
    <rPh sb="0" eb="2">
      <t>トウロク</t>
    </rPh>
    <rPh sb="2" eb="4">
      <t>リクキョウ</t>
    </rPh>
    <phoneticPr fontId="2"/>
  </si>
  <si>
    <t>登録番号</t>
    <rPh sb="0" eb="2">
      <t>トウロク</t>
    </rPh>
    <rPh sb="2" eb="4">
      <t>バンゴウ</t>
    </rPh>
    <phoneticPr fontId="2"/>
  </si>
  <si>
    <t>性別</t>
    <rPh sb="0" eb="2">
      <t>セイベツ</t>
    </rPh>
    <phoneticPr fontId="2"/>
  </si>
  <si>
    <t>種目</t>
    <rPh sb="0" eb="2">
      <t>シュモク</t>
    </rPh>
    <phoneticPr fontId="2"/>
  </si>
  <si>
    <t>記録</t>
    <rPh sb="0" eb="2">
      <t>キロク</t>
    </rPh>
    <phoneticPr fontId="2"/>
  </si>
  <si>
    <t>風力</t>
    <rPh sb="0" eb="1">
      <t>カゼ</t>
    </rPh>
    <rPh sb="1" eb="2">
      <t>リキ</t>
    </rPh>
    <phoneticPr fontId="2"/>
  </si>
  <si>
    <t>大阪</t>
    <rPh sb="0" eb="2">
      <t>オオサカ</t>
    </rPh>
    <phoneticPr fontId="2"/>
  </si>
  <si>
    <t>太郎</t>
    <rPh sb="0" eb="2">
      <t>タロウ</t>
    </rPh>
    <phoneticPr fontId="2"/>
  </si>
  <si>
    <t>ｵｵｻｶ</t>
    <phoneticPr fontId="2"/>
  </si>
  <si>
    <t>ﾀﾛｳ</t>
    <phoneticPr fontId="2"/>
  </si>
  <si>
    <t>1995</t>
  </si>
  <si>
    <t>日</t>
    <rPh sb="0" eb="1">
      <t>ニチ</t>
    </rPh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</si>
  <si>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</si>
  <si>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</si>
  <si>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</si>
  <si>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</si>
  <si>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</si>
  <si>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</si>
  <si>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</si>
  <si>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</si>
  <si>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</si>
  <si>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</si>
  <si>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</si>
  <si>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</si>
  <si>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2010</t>
    <phoneticPr fontId="2"/>
  </si>
  <si>
    <t>2009</t>
    <phoneticPr fontId="2"/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</si>
  <si>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</si>
  <si>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</si>
  <si>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</si>
  <si>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</si>
  <si>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</si>
  <si>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</si>
  <si>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</si>
  <si>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</si>
  <si>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</si>
  <si>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</si>
  <si>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</si>
  <si>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</si>
  <si>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</si>
  <si>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</si>
  <si>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</si>
  <si>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</si>
  <si>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</si>
  <si>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</si>
  <si>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</si>
  <si>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</si>
  <si>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</si>
  <si>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</si>
  <si>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</si>
  <si>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</si>
  <si>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</si>
  <si>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</si>
  <si>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</si>
  <si>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</si>
  <si>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</si>
  <si>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</si>
  <si>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</si>
  <si>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</si>
  <si>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</si>
  <si>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</si>
  <si>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</si>
  <si>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</si>
  <si>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</si>
  <si>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</si>
  <si>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</si>
  <si>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</si>
  <si>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</si>
  <si>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</si>
  <si>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</si>
  <si>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</si>
  <si>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</si>
  <si>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</si>
  <si>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</si>
  <si>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</si>
  <si>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</si>
  <si>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</si>
  <si>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</si>
  <si>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</si>
  <si>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</si>
  <si>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</si>
  <si>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</si>
  <si>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</si>
  <si>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</si>
  <si>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</si>
  <si>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</si>
  <si>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</si>
  <si>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</si>
  <si>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</si>
  <si>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</si>
  <si>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</si>
  <si>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</si>
  <si>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</si>
  <si>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</si>
  <si>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</si>
  <si>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1939</t>
  </si>
  <si>
    <t>1938</t>
  </si>
  <si>
    <t>1937</t>
  </si>
  <si>
    <t>1936</t>
  </si>
  <si>
    <t>1935</t>
  </si>
  <si>
    <t>01</t>
    <phoneticPr fontId="2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</si>
  <si>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</si>
  <si>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</si>
  <si>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</si>
  <si>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</si>
  <si>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</si>
  <si>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</si>
  <si>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</si>
  <si>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</si>
  <si>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</si>
  <si>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</si>
  <si>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</si>
  <si>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</si>
  <si>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</si>
  <si>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</si>
  <si>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</si>
  <si>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</si>
  <si>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</si>
  <si>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</si>
  <si>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</si>
  <si>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男</t>
  </si>
  <si>
    <t>府県</t>
    <rPh sb="0" eb="2">
      <t>フケン</t>
    </rPh>
    <phoneticPr fontId="2"/>
  </si>
  <si>
    <t>北海道01</t>
  </si>
  <si>
    <t>神奈川14</t>
  </si>
  <si>
    <t>和歌山30</t>
  </si>
  <si>
    <t>鹿児島46</t>
  </si>
  <si>
    <t>大阪27</t>
  </si>
  <si>
    <t>大阪27</t>
    <phoneticPr fontId="2"/>
  </si>
  <si>
    <t>滋賀25</t>
  </si>
  <si>
    <t>京都26</t>
  </si>
  <si>
    <t>兵庫28</t>
  </si>
  <si>
    <t>奈良29</t>
  </si>
  <si>
    <t>青森02</t>
  </si>
  <si>
    <t>岩手03</t>
  </si>
  <si>
    <t>宮城04</t>
  </si>
  <si>
    <t>秋田05</t>
  </si>
  <si>
    <t>山形06</t>
  </si>
  <si>
    <t>福島07</t>
  </si>
  <si>
    <t>茨城08</t>
  </si>
  <si>
    <t>栃木09</t>
  </si>
  <si>
    <t>群馬10</t>
  </si>
  <si>
    <t>埼玉11</t>
  </si>
  <si>
    <t>千葉12</t>
  </si>
  <si>
    <t>東京13</t>
  </si>
  <si>
    <t>新潟15</t>
  </si>
  <si>
    <t>富山16</t>
  </si>
  <si>
    <t>石川17</t>
  </si>
  <si>
    <t>福井18</t>
  </si>
  <si>
    <t>山梨19</t>
  </si>
  <si>
    <t>長野20</t>
  </si>
  <si>
    <t>岐阜21</t>
  </si>
  <si>
    <t>静岡22</t>
  </si>
  <si>
    <t>愛知23</t>
  </si>
  <si>
    <t>三重24</t>
  </si>
  <si>
    <t>鳥取31</t>
  </si>
  <si>
    <t>島根32</t>
  </si>
  <si>
    <t>岡山33</t>
  </si>
  <si>
    <t>広島34</t>
  </si>
  <si>
    <t>山口35</t>
  </si>
  <si>
    <t>徳島36</t>
  </si>
  <si>
    <t>香川37</t>
  </si>
  <si>
    <t>愛媛38</t>
  </si>
  <si>
    <t>高知39</t>
  </si>
  <si>
    <t>福岡40</t>
  </si>
  <si>
    <t>佐賀41</t>
  </si>
  <si>
    <t>長崎42</t>
  </si>
  <si>
    <t>熊本43</t>
  </si>
  <si>
    <t>大分44</t>
  </si>
  <si>
    <t>宮崎45</t>
  </si>
  <si>
    <t>沖縄47</t>
  </si>
  <si>
    <t>国外</t>
  </si>
  <si>
    <t>学連</t>
  </si>
  <si>
    <t>オープン</t>
    <phoneticPr fontId="2"/>
  </si>
  <si>
    <t>氏名（漢字）</t>
    <rPh sb="0" eb="2">
      <t>シメイ</t>
    </rPh>
    <rPh sb="3" eb="5">
      <t>カンジ</t>
    </rPh>
    <phoneticPr fontId="2"/>
  </si>
  <si>
    <t>氏名（ｶﾀｶﾅ）</t>
    <rPh sb="0" eb="2">
      <t>シメイ</t>
    </rPh>
    <phoneticPr fontId="2"/>
  </si>
  <si>
    <t>氏名（ﾛｰﾏ）</t>
    <rPh sb="0" eb="2">
      <t>シメイ</t>
    </rPh>
    <phoneticPr fontId="2"/>
  </si>
  <si>
    <t>100m</t>
  </si>
  <si>
    <t>400m</t>
  </si>
  <si>
    <t>400m</t>
    <phoneticPr fontId="2"/>
  </si>
  <si>
    <t>1500m</t>
  </si>
  <si>
    <t>1500m</t>
    <phoneticPr fontId="2"/>
  </si>
  <si>
    <t>5000m</t>
  </si>
  <si>
    <t>5000m</t>
    <phoneticPr fontId="2"/>
  </si>
  <si>
    <t>走高跳</t>
    <rPh sb="0" eb="3">
      <t>タカ</t>
    </rPh>
    <phoneticPr fontId="2"/>
  </si>
  <si>
    <t>走幅跳</t>
    <rPh sb="0" eb="3">
      <t>ハバ</t>
    </rPh>
    <phoneticPr fontId="2"/>
  </si>
  <si>
    <t>三段跳</t>
    <rPh sb="0" eb="3">
      <t>サンダン</t>
    </rPh>
    <phoneticPr fontId="2"/>
  </si>
  <si>
    <t>砲丸投</t>
    <rPh sb="0" eb="3">
      <t>ホウガン</t>
    </rPh>
    <phoneticPr fontId="2"/>
  </si>
  <si>
    <t>5000m</t>
    <phoneticPr fontId="2"/>
  </si>
  <si>
    <t>男２部一般</t>
    <rPh sb="0" eb="1">
      <t>オトコ</t>
    </rPh>
    <rPh sb="2" eb="3">
      <t>ブ</t>
    </rPh>
    <rPh sb="3" eb="5">
      <t>イッパン</t>
    </rPh>
    <phoneticPr fontId="2"/>
  </si>
  <si>
    <t>男２部壮年</t>
    <rPh sb="0" eb="1">
      <t>オトコ</t>
    </rPh>
    <rPh sb="2" eb="3">
      <t>ブ</t>
    </rPh>
    <rPh sb="3" eb="5">
      <t>ソウネン</t>
    </rPh>
    <phoneticPr fontId="2"/>
  </si>
  <si>
    <t>男オープン</t>
    <rPh sb="0" eb="1">
      <t>オトコ</t>
    </rPh>
    <phoneticPr fontId="2"/>
  </si>
  <si>
    <t>200m</t>
    <phoneticPr fontId="2"/>
  </si>
  <si>
    <t>800m</t>
    <phoneticPr fontId="2"/>
  </si>
  <si>
    <t>5000m</t>
    <phoneticPr fontId="2"/>
  </si>
  <si>
    <t>110mH</t>
    <phoneticPr fontId="2"/>
  </si>
  <si>
    <t>やり投</t>
    <rPh sb="2" eb="3">
      <t>ナ</t>
    </rPh>
    <phoneticPr fontId="2"/>
  </si>
  <si>
    <t>200m</t>
    <phoneticPr fontId="2"/>
  </si>
  <si>
    <t>100mH</t>
    <phoneticPr fontId="2"/>
  </si>
  <si>
    <t>男１部一般</t>
    <rPh sb="0" eb="1">
      <t>オトコ</t>
    </rPh>
    <phoneticPr fontId="2"/>
  </si>
  <si>
    <t>男１部壮年</t>
    <rPh sb="0" eb="1">
      <t>オトコ</t>
    </rPh>
    <rPh sb="3" eb="5">
      <t>ソウネン</t>
    </rPh>
    <phoneticPr fontId="2"/>
  </si>
  <si>
    <t>100m</t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</si>
  <si>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</si>
  <si>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</si>
  <si>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1/100</t>
    <phoneticPr fontId="2"/>
  </si>
  <si>
    <t>健康ﾏﾗｿﾝ</t>
    <rPh sb="0" eb="2">
      <t>ケンコウ</t>
    </rPh>
    <phoneticPr fontId="2"/>
  </si>
  <si>
    <t>男健康ﾏﾗｿﾝ</t>
    <rPh sb="0" eb="1">
      <t>オトコ</t>
    </rPh>
    <rPh sb="1" eb="3">
      <t>ケンコウ</t>
    </rPh>
    <phoneticPr fontId="2"/>
  </si>
  <si>
    <t>女健康ﾏﾗｿﾝ</t>
    <rPh sb="0" eb="1">
      <t>オンナ</t>
    </rPh>
    <rPh sb="1" eb="3">
      <t>ケンコウ</t>
    </rPh>
    <phoneticPr fontId="2"/>
  </si>
  <si>
    <t>ｍ</t>
    <phoneticPr fontId="2"/>
  </si>
  <si>
    <t>ｃｍ</t>
    <phoneticPr fontId="2"/>
  </si>
  <si>
    <t>２部は空白</t>
    <rPh sb="1" eb="2">
      <t>ブ</t>
    </rPh>
    <rPh sb="3" eb="5">
      <t>クウハク</t>
    </rPh>
    <phoneticPr fontId="2"/>
  </si>
  <si>
    <t>所属（団体）名</t>
    <rPh sb="0" eb="2">
      <t>ショゾク</t>
    </rPh>
    <rPh sb="3" eb="5">
      <t>ダンタイ</t>
    </rPh>
    <rPh sb="6" eb="7">
      <t>メイ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</si>
  <si>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</si>
  <si>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</si>
  <si>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</si>
  <si>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</si>
  <si>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数</t>
    <rPh sb="0" eb="1">
      <t>スウ</t>
    </rPh>
    <phoneticPr fontId="3"/>
  </si>
  <si>
    <t>参加料合計</t>
    <rPh sb="0" eb="3">
      <t>サンカリョウ</t>
    </rPh>
    <rPh sb="3" eb="5">
      <t>ゴウケイ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</si>
  <si>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</si>
  <si>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</si>
  <si>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合計人数</t>
    <rPh sb="0" eb="2">
      <t>ゴウケイ</t>
    </rPh>
    <rPh sb="2" eb="4">
      <t>ニンズウ</t>
    </rPh>
    <phoneticPr fontId="3"/>
  </si>
  <si>
    <t>大阪登録</t>
    <rPh sb="0" eb="2">
      <t>オオサカ</t>
    </rPh>
    <rPh sb="2" eb="4">
      <t>トウロク</t>
    </rPh>
    <phoneticPr fontId="3"/>
  </si>
  <si>
    <t>他府県登録</t>
    <rPh sb="0" eb="1">
      <t>タ</t>
    </rPh>
    <rPh sb="1" eb="3">
      <t>フケン</t>
    </rPh>
    <rPh sb="3" eb="5">
      <t>トウロク</t>
    </rPh>
    <phoneticPr fontId="3"/>
  </si>
  <si>
    <t>参加人数</t>
    <rPh sb="0" eb="2">
      <t>サンカ</t>
    </rPh>
    <rPh sb="2" eb="4">
      <t>ニンズウ</t>
    </rPh>
    <phoneticPr fontId="3"/>
  </si>
  <si>
    <t>計</t>
    <rPh sb="0" eb="1">
      <t>ケイ</t>
    </rPh>
    <phoneticPr fontId="3"/>
  </si>
  <si>
    <t>振込名義</t>
    <rPh sb="0" eb="1">
      <t>フ</t>
    </rPh>
    <rPh sb="1" eb="2">
      <t>コ</t>
    </rPh>
    <rPh sb="2" eb="4">
      <t>メイギ</t>
    </rPh>
    <phoneticPr fontId="3"/>
  </si>
  <si>
    <t>振込日付</t>
    <rPh sb="0" eb="1">
      <t>フ</t>
    </rPh>
    <rPh sb="1" eb="2">
      <t>コ</t>
    </rPh>
    <rPh sb="2" eb="4">
      <t>ヒヅケ</t>
    </rPh>
    <phoneticPr fontId="3"/>
  </si>
  <si>
    <r>
      <t>個人種目</t>
    </r>
    <r>
      <rPr>
        <sz val="11"/>
        <color indexed="8"/>
        <rFont val="ＭＳ ゴシック"/>
        <family val="3"/>
        <charset val="128"/>
      </rPr>
      <t>数</t>
    </r>
    <rPh sb="0" eb="2">
      <t>コジン</t>
    </rPh>
    <rPh sb="2" eb="4">
      <t>シュモク</t>
    </rPh>
    <rPh sb="4" eb="5">
      <t>スウ</t>
    </rPh>
    <phoneticPr fontId="3"/>
  </si>
  <si>
    <r>
      <t>リレー種目</t>
    </r>
    <r>
      <rPr>
        <sz val="11"/>
        <color indexed="8"/>
        <rFont val="ＭＳ ゴシック"/>
        <family val="3"/>
        <charset val="128"/>
      </rPr>
      <t>数</t>
    </r>
    <rPh sb="3" eb="5">
      <t>シュモク</t>
    </rPh>
    <rPh sb="5" eb="6">
      <t>スウ</t>
    </rPh>
    <phoneticPr fontId="3"/>
  </si>
  <si>
    <r>
      <t xml:space="preserve">所属（団体）名略称
</t>
    </r>
    <r>
      <rPr>
        <b/>
        <sz val="6"/>
        <color theme="1"/>
        <rFont val="ＭＳ ゴシック"/>
        <family val="3"/>
        <charset val="128"/>
      </rPr>
      <t>【全角７文字、半角１４文字以内】</t>
    </r>
    <rPh sb="0" eb="2">
      <t>ショゾク</t>
    </rPh>
    <rPh sb="3" eb="5">
      <t>ダンタイ</t>
    </rPh>
    <rPh sb="6" eb="7">
      <t>メイ</t>
    </rPh>
    <rPh sb="7" eb="9">
      <t>リャクショウ</t>
    </rPh>
    <phoneticPr fontId="2"/>
  </si>
  <si>
    <t>1234</t>
    <phoneticPr fontId="2"/>
  </si>
  <si>
    <t>出場種目 1</t>
    <rPh sb="0" eb="2">
      <t>シュツジョウ</t>
    </rPh>
    <rPh sb="2" eb="4">
      <t>シュモク</t>
    </rPh>
    <phoneticPr fontId="2"/>
  </si>
  <si>
    <t>申込総括</t>
    <rPh sb="0" eb="2">
      <t>モウシコミ</t>
    </rPh>
    <rPh sb="2" eb="4">
      <t>ソウカツ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</si>
  <si>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</si>
  <si>
    <t>出場種目 ２</t>
    <rPh sb="0" eb="2">
      <t>シュツジョウ</t>
    </rPh>
    <rPh sb="2" eb="4">
      <t>シュモク</t>
    </rPh>
    <phoneticPr fontId="2"/>
  </si>
  <si>
    <t>大　会　名</t>
    <rPh sb="0" eb="1">
      <t>ダイ</t>
    </rPh>
    <rPh sb="2" eb="3">
      <t>カイ</t>
    </rPh>
    <rPh sb="4" eb="5">
      <t>メイ</t>
    </rPh>
    <phoneticPr fontId="2"/>
  </si>
  <si>
    <t>＋</t>
  </si>
  <si>
    <t>参加者エントリー</t>
    <rPh sb="0" eb="3">
      <t>サンカシャ</t>
    </rPh>
    <phoneticPr fontId="2"/>
  </si>
  <si>
    <t>1</t>
    <phoneticPr fontId="2"/>
  </si>
  <si>
    <t>2</t>
  </si>
  <si>
    <t>3</t>
  </si>
  <si>
    <t>4</t>
  </si>
  <si>
    <t>5</t>
  </si>
  <si>
    <t>6</t>
  </si>
  <si>
    <t>7</t>
  </si>
  <si>
    <t>8</t>
  </si>
  <si>
    <t>9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</si>
  <si>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</si>
  <si>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</si>
  <si>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</si>
  <si>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</si>
  <si>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</si>
  <si>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</si>
  <si>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</si>
  <si>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</si>
  <si>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</si>
  <si>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</si>
  <si>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</si>
  <si>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</si>
  <si>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</si>
  <si>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</si>
  <si>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</si>
  <si>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</si>
  <si>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</si>
  <si>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</si>
  <si>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</si>
  <si>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入力見本</t>
    <rPh sb="0" eb="2">
      <t>ニュウリョク</t>
    </rPh>
    <rPh sb="2" eb="4">
      <t>ミホン</t>
    </rPh>
    <phoneticPr fontId="2"/>
  </si>
  <si>
    <t>〇〇市記録会</t>
    <rPh sb="2" eb="3">
      <t>シ</t>
    </rPh>
    <rPh sb="3" eb="6">
      <t>キロクカイ</t>
    </rPh>
    <phoneticPr fontId="2"/>
  </si>
  <si>
    <t>※リストボタンで選択のセルがありますのご注意ください。</t>
    <rPh sb="8" eb="10">
      <t>センタク</t>
    </rPh>
    <rPh sb="20" eb="22">
      <t>チュウイ</t>
    </rPh>
    <phoneticPr fontId="2"/>
  </si>
  <si>
    <t>リレー</t>
    <phoneticPr fontId="2"/>
  </si>
  <si>
    <t>〇</t>
    <phoneticPr fontId="2"/>
  </si>
  <si>
    <t>生年月日</t>
    <rPh sb="0" eb="2">
      <t>セイネン</t>
    </rPh>
    <rPh sb="2" eb="4">
      <t>ガッピ</t>
    </rPh>
    <phoneticPr fontId="2"/>
  </si>
  <si>
    <t>種別１</t>
    <rPh sb="0" eb="2">
      <t>シュベツ</t>
    </rPh>
    <phoneticPr fontId="2"/>
  </si>
  <si>
    <t>種目1</t>
    <rPh sb="0" eb="2">
      <t>シュモク</t>
    </rPh>
    <phoneticPr fontId="2"/>
  </si>
  <si>
    <t>記録1</t>
    <rPh sb="0" eb="2">
      <t>キロク</t>
    </rPh>
    <phoneticPr fontId="2"/>
  </si>
  <si>
    <t>種別２</t>
    <rPh sb="0" eb="2">
      <t>シュベツ</t>
    </rPh>
    <phoneticPr fontId="2"/>
  </si>
  <si>
    <t>区分２</t>
    <rPh sb="0" eb="2">
      <t>クブン</t>
    </rPh>
    <phoneticPr fontId="2"/>
  </si>
  <si>
    <t>記録２</t>
    <rPh sb="0" eb="2">
      <t>キロク</t>
    </rPh>
    <phoneticPr fontId="2"/>
  </si>
  <si>
    <t>リレー</t>
    <phoneticPr fontId="2"/>
  </si>
  <si>
    <t>団体名略称</t>
    <rPh sb="0" eb="3">
      <t>ダンタイメイ</t>
    </rPh>
    <rPh sb="3" eb="5">
      <t>リャクショウ</t>
    </rPh>
    <phoneticPr fontId="2"/>
  </si>
  <si>
    <t>団体名（ﾌﾘｶﾞﾅ）</t>
    <rPh sb="0" eb="3">
      <t>ダンタイメイ</t>
    </rPh>
    <phoneticPr fontId="2"/>
  </si>
  <si>
    <t>第1回記録会</t>
    <rPh sb="0" eb="1">
      <t>ダイ</t>
    </rPh>
    <rPh sb="2" eb="3">
      <t>カイ</t>
    </rPh>
    <rPh sb="3" eb="6">
      <t>キロクカイ</t>
    </rPh>
    <phoneticPr fontId="2"/>
  </si>
  <si>
    <t>osaka</t>
    <phoneticPr fontId="2"/>
  </si>
  <si>
    <t>tarou</t>
    <phoneticPr fontId="2"/>
  </si>
  <si>
    <t>所属（団体）名ﾌﾘｶﾞﾅ</t>
    <rPh sb="0" eb="2">
      <t>ショゾク</t>
    </rPh>
    <rPh sb="3" eb="5">
      <t>ダンタイ</t>
    </rPh>
    <rPh sb="6" eb="7">
      <t>メイ</t>
    </rPh>
    <phoneticPr fontId="2"/>
  </si>
  <si>
    <t>所属名</t>
    <rPh sb="0" eb="2">
      <t>ショゾク</t>
    </rPh>
    <rPh sb="2" eb="3">
      <t>メイ</t>
    </rPh>
    <phoneticPr fontId="2"/>
  </si>
  <si>
    <t>所属名略称</t>
    <rPh sb="0" eb="2">
      <t>ショゾク</t>
    </rPh>
    <rPh sb="2" eb="3">
      <t>メイ</t>
    </rPh>
    <rPh sb="3" eb="5">
      <t>リャクショウ</t>
    </rPh>
    <phoneticPr fontId="2"/>
  </si>
  <si>
    <t>所属名ﾌﾘｶﾞﾅ</t>
    <rPh sb="0" eb="2">
      <t>ショゾク</t>
    </rPh>
    <rPh sb="2" eb="3">
      <t>メイ</t>
    </rPh>
    <phoneticPr fontId="2"/>
  </si>
  <si>
    <t>計</t>
    <rPh sb="0" eb="1">
      <t>ケイ</t>
    </rPh>
    <phoneticPr fontId="2"/>
  </si>
  <si>
    <t>2011</t>
  </si>
  <si>
    <t>flag1</t>
    <phoneticPr fontId="2"/>
  </si>
  <si>
    <t>flag2</t>
    <phoneticPr fontId="2"/>
  </si>
  <si>
    <t>１部一般</t>
    <rPh sb="1" eb="2">
      <t>ブ</t>
    </rPh>
    <rPh sb="2" eb="4">
      <t>イッパン</t>
    </rPh>
    <phoneticPr fontId="2"/>
  </si>
  <si>
    <t>１部壮年</t>
    <rPh sb="1" eb="2">
      <t>ブ</t>
    </rPh>
    <rPh sb="2" eb="4">
      <t>ソウネン</t>
    </rPh>
    <phoneticPr fontId="2"/>
  </si>
  <si>
    <t>２部一般</t>
    <rPh sb="1" eb="2">
      <t>ブ</t>
    </rPh>
    <rPh sb="2" eb="4">
      <t>イッパン</t>
    </rPh>
    <phoneticPr fontId="2"/>
  </si>
  <si>
    <t>２部壮年</t>
    <rPh sb="1" eb="2">
      <t>ブ</t>
    </rPh>
    <rPh sb="2" eb="4">
      <t>ソウネン</t>
    </rPh>
    <phoneticPr fontId="2"/>
  </si>
  <si>
    <t>種別
区分</t>
    <rPh sb="0" eb="2">
      <t>シュベツ</t>
    </rPh>
    <rPh sb="3" eb="5">
      <t>クブン</t>
    </rPh>
    <phoneticPr fontId="2"/>
  </si>
  <si>
    <t>－</t>
    <phoneticPr fontId="2"/>
  </si>
  <si>
    <t>個人種目数</t>
    <rPh sb="0" eb="2">
      <t>コジン</t>
    </rPh>
    <rPh sb="2" eb="4">
      <t>シュモク</t>
    </rPh>
    <rPh sb="4" eb="5">
      <t>スウ</t>
    </rPh>
    <phoneticPr fontId="3"/>
  </si>
  <si>
    <t>リレー
種目数</t>
    <rPh sb="4" eb="6">
      <t>シュモク</t>
    </rPh>
    <rPh sb="6" eb="7">
      <t>スウ</t>
    </rPh>
    <phoneticPr fontId="3"/>
  </si>
  <si>
    <t>砲丸投</t>
    <rPh sb="0" eb="3">
      <t>ホウガンナ</t>
    </rPh>
    <phoneticPr fontId="2"/>
  </si>
  <si>
    <t>参加料
合計</t>
    <rPh sb="0" eb="3">
      <t>サンカリョウ</t>
    </rPh>
    <rPh sb="4" eb="6">
      <t>ゴウケイ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</si>
  <si>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</si>
  <si>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</si>
  <si>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1">
      <t>ネンレイ</t>
    </rPh>
    <phoneticPr fontId="2"/>
  </si>
  <si>
    <t>個人種目　1210円／人（他府県2200円／人）</t>
    <rPh sb="0" eb="2">
      <t>コジン</t>
    </rPh>
    <rPh sb="2" eb="4">
      <t>シュモク</t>
    </rPh>
    <rPh sb="9" eb="10">
      <t>エン</t>
    </rPh>
    <rPh sb="11" eb="12">
      <t>ニン</t>
    </rPh>
    <rPh sb="13" eb="16">
      <t>タフケン</t>
    </rPh>
    <rPh sb="20" eb="21">
      <t>エン</t>
    </rPh>
    <rPh sb="22" eb="23">
      <t>ニン</t>
    </rPh>
    <phoneticPr fontId="2"/>
  </si>
  <si>
    <t>リレー　1760円／チーム</t>
    <rPh sb="8" eb="9">
      <t>エン</t>
    </rPh>
    <phoneticPr fontId="2"/>
  </si>
  <si>
    <t>女オープン</t>
    <rPh sb="0" eb="1">
      <t>オンナ</t>
    </rPh>
    <phoneticPr fontId="2"/>
  </si>
  <si>
    <t>1500ｍ</t>
    <phoneticPr fontId="2"/>
  </si>
  <si>
    <t>第５４回大阪実業団対抗陸上競技大会　参加申込</t>
    <rPh sb="0" eb="1">
      <t>ダイ</t>
    </rPh>
    <rPh sb="3" eb="4">
      <t>カイ</t>
    </rPh>
    <rPh sb="4" eb="6">
      <t>オオサカ</t>
    </rPh>
    <rPh sb="6" eb="9">
      <t>ジツギョウダン</t>
    </rPh>
    <rPh sb="9" eb="11">
      <t>タイコウ</t>
    </rPh>
    <rPh sb="11" eb="13">
      <t>リクジョウ</t>
    </rPh>
    <rPh sb="13" eb="15">
      <t>キョウギ</t>
    </rPh>
    <rPh sb="15" eb="17">
      <t>タイカイ</t>
    </rPh>
    <rPh sb="18" eb="20">
      <t>サンカ</t>
    </rPh>
    <rPh sb="20" eb="22">
      <t>モウシコミ</t>
    </rPh>
    <phoneticPr fontId="2"/>
  </si>
  <si>
    <t>※１部の方でオープンにもエントリーされる場合は、２行を使ってください。</t>
    <rPh sb="2" eb="3">
      <t>ブ</t>
    </rPh>
    <rPh sb="4" eb="5">
      <t>カタ</t>
    </rPh>
    <rPh sb="20" eb="22">
      <t>バアイ</t>
    </rPh>
    <rPh sb="25" eb="26">
      <t>ギョウ</t>
    </rPh>
    <rPh sb="27" eb="28">
      <t>ツカ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</si>
</sst>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0"/>
    <numFmt numFmtId="177" formatCode="0.0"/>
    <numFmt numFmtId="178" formatCode="0#"/>
    <numFmt numFmtId="179" formatCode="#,##0_ "/>
    <numFmt numFmtId="180" formatCode="yy"/>
  </numFmts>
  <fonts count="15" x14ac:knownFonts="1">
    <font>
      <sz val="11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quotePrefix="1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quotePrefix="1" applyAlignment="1">
      <alignment horizontal="left" vertical="center"/>
    </xf>
    <xf numFmtId="0" fontId="1" fillId="0" borderId="0" xfId="0" applyNumberFormat="1" applyFont="1">
      <alignment vertical="center"/>
    </xf>
    <xf numFmtId="49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 applyProtection="1">
      <alignment vertical="center"/>
      <protection locked="0"/>
    </xf>
    <xf numFmtId="0" fontId="1" fillId="2" borderId="4" xfId="0" applyFont="1" applyFill="1" applyBorder="1">
      <alignment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49" fontId="8" fillId="0" borderId="0" xfId="0" quotePrefix="1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6" fillId="3" borderId="17" xfId="0" quotePrefix="1" applyNumberFormat="1" applyFont="1" applyFill="1" applyBorder="1" applyAlignment="1">
      <alignment horizontal="left" vertical="center"/>
    </xf>
    <xf numFmtId="49" fontId="1" fillId="2" borderId="48" xfId="0" applyNumberFormat="1" applyFont="1" applyFill="1" applyBorder="1">
      <alignment vertical="center"/>
    </xf>
    <xf numFmtId="49" fontId="1" fillId="2" borderId="49" xfId="0" applyNumberFormat="1" applyFont="1" applyFill="1" applyBorder="1">
      <alignment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50" xfId="0" applyNumberFormat="1" applyFont="1" applyFill="1" applyBorder="1">
      <alignment vertical="center"/>
    </xf>
    <xf numFmtId="49" fontId="1" fillId="2" borderId="17" xfId="0" applyNumberFormat="1" applyFont="1" applyFill="1" applyBorder="1">
      <alignment vertical="center"/>
    </xf>
    <xf numFmtId="49" fontId="5" fillId="0" borderId="0" xfId="0" applyNumberFormat="1" applyFont="1" applyAlignment="1">
      <alignment horizontal="right" vertical="center"/>
    </xf>
    <xf numFmtId="176" fontId="1" fillId="2" borderId="48" xfId="0" applyNumberFormat="1" applyFont="1" applyFill="1" applyBorder="1">
      <alignment vertical="center"/>
    </xf>
    <xf numFmtId="176" fontId="1" fillId="2" borderId="50" xfId="0" applyNumberFormat="1" applyFont="1" applyFill="1" applyBorder="1">
      <alignment vertical="center"/>
    </xf>
    <xf numFmtId="176" fontId="1" fillId="2" borderId="49" xfId="0" applyNumberFormat="1" applyFont="1" applyFill="1" applyBorder="1">
      <alignment vertical="center"/>
    </xf>
    <xf numFmtId="177" fontId="1" fillId="2" borderId="17" xfId="0" applyNumberFormat="1" applyFont="1" applyFill="1" applyBorder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48" xfId="0" applyNumberFormat="1" applyFont="1" applyFill="1" applyBorder="1" applyProtection="1">
      <alignment vertical="center"/>
      <protection locked="0"/>
    </xf>
    <xf numFmtId="49" fontId="1" fillId="0" borderId="49" xfId="0" applyNumberFormat="1" applyFont="1" applyFill="1" applyBorder="1" applyProtection="1">
      <alignment vertical="center"/>
      <protection locked="0"/>
    </xf>
    <xf numFmtId="49" fontId="1" fillId="0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50" xfId="0" applyNumberFormat="1" applyFont="1" applyFill="1" applyBorder="1" applyProtection="1">
      <alignment vertical="center"/>
      <protection locked="0"/>
    </xf>
    <xf numFmtId="49" fontId="1" fillId="0" borderId="49" xfId="0" applyNumberFormat="1" applyFont="1" applyBorder="1" applyProtection="1">
      <alignment vertical="center"/>
      <protection locked="0"/>
    </xf>
    <xf numFmtId="49" fontId="1" fillId="0" borderId="17" xfId="0" applyNumberFormat="1" applyFont="1" applyBorder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11" fillId="6" borderId="53" xfId="0" applyNumberFormat="1" applyFont="1" applyFill="1" applyBorder="1" applyAlignment="1">
      <alignment horizontal="center" vertical="center"/>
    </xf>
    <xf numFmtId="49" fontId="11" fillId="5" borderId="53" xfId="0" applyNumberFormat="1" applyFont="1" applyFill="1" applyBorder="1" applyAlignment="1">
      <alignment horizontal="center" vertical="center"/>
    </xf>
    <xf numFmtId="49" fontId="5" fillId="4" borderId="48" xfId="0" applyNumberFormat="1" applyFont="1" applyFill="1" applyBorder="1" applyAlignment="1">
      <alignment horizontal="center" vertical="center"/>
    </xf>
    <xf numFmtId="49" fontId="5" fillId="4" borderId="49" xfId="0" applyNumberFormat="1" applyFont="1" applyFill="1" applyBorder="1" applyAlignment="1">
      <alignment horizontal="center" vertical="center"/>
    </xf>
    <xf numFmtId="49" fontId="5" fillId="4" borderId="50" xfId="0" applyNumberFormat="1" applyFont="1" applyFill="1" applyBorder="1" applyAlignment="1">
      <alignment horizontal="center" vertical="center"/>
    </xf>
    <xf numFmtId="49" fontId="9" fillId="4" borderId="47" xfId="0" applyNumberFormat="1" applyFont="1" applyFill="1" applyBorder="1" applyAlignment="1">
      <alignment horizontal="center" vertical="center"/>
    </xf>
    <xf numFmtId="49" fontId="11" fillId="6" borderId="54" xfId="0" applyNumberFormat="1" applyFont="1" applyFill="1" applyBorder="1" applyAlignment="1">
      <alignment horizontal="center" vertical="center"/>
    </xf>
    <xf numFmtId="0" fontId="11" fillId="3" borderId="54" xfId="0" applyNumberFormat="1" applyFont="1" applyFill="1" applyBorder="1" applyAlignment="1">
      <alignment horizontal="center" vertical="center"/>
    </xf>
    <xf numFmtId="49" fontId="11" fillId="5" borderId="54" xfId="0" applyNumberFormat="1" applyFont="1" applyFill="1" applyBorder="1" applyAlignment="1">
      <alignment horizontal="center" vertical="center"/>
    </xf>
    <xf numFmtId="49" fontId="12" fillId="0" borderId="0" xfId="0" quotePrefix="1" applyNumberFormat="1" applyFont="1" applyAlignment="1">
      <alignment horizontal="left"/>
    </xf>
    <xf numFmtId="49" fontId="12" fillId="0" borderId="0" xfId="0" applyNumberFormat="1" applyFont="1">
      <alignment vertical="center"/>
    </xf>
    <xf numFmtId="49" fontId="0" fillId="0" borderId="0" xfId="0" applyNumberFormat="1" applyAlignment="1">
      <alignment horizontal="left"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2" borderId="17" xfId="0" quotePrefix="1" applyNumberFormat="1" applyFont="1" applyFill="1" applyBorder="1" applyAlignment="1">
      <alignment horizontal="left" vertical="center"/>
    </xf>
    <xf numFmtId="49" fontId="6" fillId="3" borderId="17" xfId="0" quotePrefix="1" applyNumberFormat="1" applyFont="1" applyFill="1" applyBorder="1" applyAlignment="1">
      <alignment horizontal="left" vertical="center"/>
    </xf>
    <xf numFmtId="49" fontId="1" fillId="0" borderId="48" xfId="0" applyNumberFormat="1" applyFont="1" applyBorder="1" applyAlignment="1" applyProtection="1">
      <alignment horizontal="right" vertical="center"/>
      <protection locked="0"/>
    </xf>
    <xf numFmtId="49" fontId="1" fillId="0" borderId="50" xfId="0" applyNumberFormat="1" applyFont="1" applyBorder="1" applyAlignment="1" applyProtection="1">
      <alignment horizontal="right" vertical="center"/>
      <protection locked="0"/>
    </xf>
    <xf numFmtId="49" fontId="1" fillId="0" borderId="49" xfId="0" applyNumberFormat="1" applyFont="1" applyBorder="1" applyAlignment="1" applyProtection="1">
      <alignment horizontal="right" vertical="center"/>
      <protection locked="0"/>
    </xf>
    <xf numFmtId="49" fontId="1" fillId="0" borderId="17" xfId="0" applyNumberFormat="1" applyFont="1" applyBorder="1" applyAlignment="1" applyProtection="1">
      <alignment horizontal="right" vertical="center"/>
      <protection locked="0"/>
    </xf>
    <xf numFmtId="178" fontId="1" fillId="0" borderId="50" xfId="0" applyNumberFormat="1" applyFont="1" applyBorder="1" applyAlignment="1" applyProtection="1">
      <alignment horizontal="right" vertical="center"/>
      <protection locked="0"/>
    </xf>
    <xf numFmtId="178" fontId="1" fillId="0" borderId="49" xfId="0" applyNumberFormat="1" applyFont="1" applyBorder="1" applyAlignment="1" applyProtection="1">
      <alignment horizontal="right" vertical="center"/>
      <protection locked="0"/>
    </xf>
    <xf numFmtId="0" fontId="0" fillId="0" borderId="0" xfId="0" applyNumberFormat="1">
      <alignment vertical="center"/>
    </xf>
    <xf numFmtId="0" fontId="0" fillId="0" borderId="0" xfId="0" quotePrefix="1" applyNumberFormat="1" applyAlignment="1">
      <alignment horizontal="left" vertical="center"/>
    </xf>
    <xf numFmtId="0" fontId="0" fillId="0" borderId="0" xfId="0" applyNumberFormat="1" applyAlignment="1">
      <alignment horizontal="right" vertical="center"/>
    </xf>
    <xf numFmtId="0" fontId="1" fillId="0" borderId="0" xfId="0" quotePrefix="1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Border="1">
      <alignment vertical="center"/>
    </xf>
    <xf numFmtId="0" fontId="0" fillId="0" borderId="17" xfId="0" applyNumberFormat="1" applyBorder="1">
      <alignment vertical="center"/>
    </xf>
    <xf numFmtId="49" fontId="11" fillId="6" borderId="52" xfId="0" applyNumberFormat="1" applyFont="1" applyFill="1" applyBorder="1" applyAlignment="1">
      <alignment vertical="center"/>
    </xf>
    <xf numFmtId="49" fontId="11" fillId="6" borderId="53" xfId="0" applyNumberFormat="1" applyFont="1" applyFill="1" applyBorder="1" applyAlignment="1">
      <alignment vertical="center"/>
    </xf>
    <xf numFmtId="49" fontId="1" fillId="2" borderId="17" xfId="0" applyNumberFormat="1" applyFont="1" applyFill="1" applyBorder="1" applyAlignment="1">
      <alignment vertical="center" shrinkToFit="1"/>
    </xf>
    <xf numFmtId="49" fontId="1" fillId="0" borderId="17" xfId="0" applyNumberFormat="1" applyFont="1" applyBorder="1" applyAlignment="1" applyProtection="1">
      <alignment vertical="center" shrinkToFit="1"/>
      <protection locked="0"/>
    </xf>
    <xf numFmtId="49" fontId="11" fillId="5" borderId="52" xfId="0" applyNumberFormat="1" applyFont="1" applyFill="1" applyBorder="1" applyAlignment="1">
      <alignment vertical="center"/>
    </xf>
    <xf numFmtId="49" fontId="11" fillId="5" borderId="53" xfId="0" applyNumberFormat="1" applyFont="1" applyFill="1" applyBorder="1" applyAlignment="1">
      <alignment vertical="center"/>
    </xf>
    <xf numFmtId="0" fontId="0" fillId="0" borderId="47" xfId="0" applyNumberFormat="1" applyBorder="1">
      <alignment vertical="center"/>
    </xf>
    <xf numFmtId="0" fontId="13" fillId="9" borderId="53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right" vertical="center"/>
    </xf>
    <xf numFmtId="49" fontId="1" fillId="0" borderId="17" xfId="0" quotePrefix="1" applyNumberFormat="1" applyFont="1" applyBorder="1" applyAlignment="1" applyProtection="1">
      <alignment horizontal="right" vertical="center"/>
      <protection locked="0"/>
    </xf>
    <xf numFmtId="0" fontId="1" fillId="3" borderId="74" xfId="0" applyFont="1" applyFill="1" applyBorder="1" applyAlignment="1">
      <alignment horizontal="center" vertical="center"/>
    </xf>
    <xf numFmtId="179" fontId="0" fillId="0" borderId="47" xfId="0" applyNumberFormat="1" applyBorder="1" applyAlignment="1">
      <alignment vertical="center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14" fontId="0" fillId="0" borderId="0" xfId="0" applyNumberFormat="1">
      <alignment vertical="center"/>
    </xf>
    <xf numFmtId="180" fontId="0" fillId="0" borderId="0" xfId="0" applyNumberFormat="1">
      <alignment vertical="center"/>
    </xf>
    <xf numFmtId="180" fontId="0" fillId="0" borderId="0" xfId="0" quotePrefix="1" applyNumberFormat="1" applyAlignment="1">
      <alignment horizontal="left" vertical="center"/>
    </xf>
    <xf numFmtId="0" fontId="1" fillId="0" borderId="13" xfId="0" applyNumberFormat="1" applyFont="1" applyBorder="1" applyAlignment="1" applyProtection="1">
      <alignment horizontal="right" vertical="center" shrinkToFit="1"/>
      <protection locked="0"/>
    </xf>
    <xf numFmtId="0" fontId="1" fillId="0" borderId="14" xfId="0" applyNumberFormat="1" applyFont="1" applyBorder="1" applyAlignment="1" applyProtection="1">
      <alignment horizontal="right" vertical="center"/>
      <protection locked="0"/>
    </xf>
    <xf numFmtId="0" fontId="1" fillId="0" borderId="14" xfId="0" applyNumberFormat="1" applyFont="1" applyBorder="1" applyAlignment="1" applyProtection="1">
      <alignment horizontal="right" vertical="center" shrinkToFit="1"/>
      <protection locked="0"/>
    </xf>
    <xf numFmtId="0" fontId="1" fillId="0" borderId="15" xfId="0" applyNumberFormat="1" applyFont="1" applyBorder="1" applyAlignment="1" applyProtection="1">
      <alignment horizontal="right" vertical="center" shrinkToFit="1"/>
      <protection locked="0"/>
    </xf>
    <xf numFmtId="0" fontId="1" fillId="0" borderId="16" xfId="0" applyNumberFormat="1" applyFont="1" applyBorder="1" applyAlignment="1" applyProtection="1">
      <alignment horizontal="right" vertical="center" shrinkToFit="1"/>
      <protection locked="0"/>
    </xf>
    <xf numFmtId="0" fontId="1" fillId="0" borderId="17" xfId="0" applyNumberFormat="1" applyFont="1" applyBorder="1" applyAlignment="1" applyProtection="1">
      <alignment horizontal="right" vertical="center"/>
      <protection locked="0"/>
    </xf>
    <xf numFmtId="0" fontId="1" fillId="0" borderId="17" xfId="0" applyNumberFormat="1" applyFont="1" applyBorder="1" applyAlignment="1" applyProtection="1">
      <alignment horizontal="right" vertical="center" shrinkToFit="1"/>
      <protection locked="0"/>
    </xf>
    <xf numFmtId="0" fontId="1" fillId="0" borderId="18" xfId="0" applyNumberFormat="1" applyFont="1" applyBorder="1" applyAlignment="1" applyProtection="1">
      <alignment horizontal="right" vertical="center" shrinkToFit="1"/>
      <protection locked="0"/>
    </xf>
    <xf numFmtId="0" fontId="1" fillId="2" borderId="37" xfId="0" applyNumberFormat="1" applyFont="1" applyFill="1" applyBorder="1" applyAlignment="1">
      <alignment vertical="center" shrinkToFit="1"/>
    </xf>
    <xf numFmtId="0" fontId="1" fillId="2" borderId="38" xfId="0" applyNumberFormat="1" applyFont="1" applyFill="1" applyBorder="1" applyAlignment="1">
      <alignment vertical="center" shrinkToFit="1"/>
    </xf>
    <xf numFmtId="0" fontId="1" fillId="2" borderId="39" xfId="0" applyNumberFormat="1" applyFont="1" applyFill="1" applyBorder="1" applyAlignment="1">
      <alignment vertical="center" shrinkToFit="1"/>
    </xf>
    <xf numFmtId="49" fontId="5" fillId="0" borderId="0" xfId="0" applyNumberFormat="1" applyFont="1">
      <alignment vertical="center"/>
    </xf>
    <xf numFmtId="0" fontId="14" fillId="0" borderId="0" xfId="0" applyFont="1" applyBorder="1">
      <alignment vertical="center"/>
    </xf>
    <xf numFmtId="49" fontId="5" fillId="2" borderId="13" xfId="0" quotePrefix="1" applyNumberFormat="1" applyFont="1" applyFill="1" applyBorder="1" applyAlignment="1">
      <alignment horizontal="center"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49" fontId="1" fillId="0" borderId="14" xfId="0" quotePrefix="1" applyNumberFormat="1" applyFont="1" applyBorder="1" applyAlignment="1" applyProtection="1">
      <alignment horizontal="center" vertical="center"/>
      <protection locked="0"/>
    </xf>
    <xf numFmtId="49" fontId="1" fillId="0" borderId="15" xfId="0" quotePrefix="1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9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49" fontId="11" fillId="6" borderId="61" xfId="0" quotePrefix="1" applyNumberFormat="1" applyFont="1" applyFill="1" applyBorder="1" applyAlignment="1">
      <alignment horizontal="center" vertical="center"/>
    </xf>
    <xf numFmtId="49" fontId="11" fillId="6" borderId="62" xfId="0" quotePrefix="1" applyNumberFormat="1" applyFont="1" applyFill="1" applyBorder="1" applyAlignment="1">
      <alignment horizontal="center" vertical="center"/>
    </xf>
    <xf numFmtId="49" fontId="11" fillId="6" borderId="63" xfId="0" quotePrefix="1" applyNumberFormat="1" applyFont="1" applyFill="1" applyBorder="1" applyAlignment="1">
      <alignment horizontal="center" vertical="center"/>
    </xf>
    <xf numFmtId="49" fontId="11" fillId="6" borderId="64" xfId="0" quotePrefix="1" applyNumberFormat="1" applyFont="1" applyFill="1" applyBorder="1" applyAlignment="1">
      <alignment horizontal="center" vertical="center"/>
    </xf>
    <xf numFmtId="49" fontId="11" fillId="6" borderId="52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49" fontId="5" fillId="4" borderId="46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5" xfId="0" applyNumberFormat="1" applyFont="1" applyBorder="1" applyAlignment="1" applyProtection="1">
      <alignment horizontal="right" vertical="center" shrinkToFit="1"/>
      <protection locked="0"/>
    </xf>
    <xf numFmtId="0" fontId="1" fillId="0" borderId="31" xfId="0" applyNumberFormat="1" applyFont="1" applyBorder="1" applyAlignment="1" applyProtection="1">
      <alignment horizontal="right" vertical="center" shrinkToFit="1"/>
      <protection locked="0"/>
    </xf>
    <xf numFmtId="49" fontId="1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34" xfId="0" applyNumberFormat="1" applyFont="1" applyBorder="1" applyAlignment="1" applyProtection="1">
      <alignment horizontal="right" vertical="center" shrinkToFit="1"/>
      <protection locked="0"/>
    </xf>
    <xf numFmtId="0" fontId="1" fillId="0" borderId="35" xfId="0" applyNumberFormat="1" applyFont="1" applyBorder="1" applyAlignment="1" applyProtection="1">
      <alignment horizontal="right" vertical="center" shrinkToFit="1"/>
      <protection locked="0"/>
    </xf>
    <xf numFmtId="0" fontId="1" fillId="0" borderId="27" xfId="0" applyNumberFormat="1" applyFont="1" applyBorder="1" applyAlignment="1" applyProtection="1">
      <alignment horizontal="right" vertical="center" shrinkToFit="1"/>
      <protection locked="0"/>
    </xf>
    <xf numFmtId="0" fontId="1" fillId="0" borderId="28" xfId="0" applyNumberFormat="1" applyFont="1" applyBorder="1" applyAlignment="1" applyProtection="1">
      <alignment horizontal="right" vertical="center" shrinkToFit="1"/>
      <protection locked="0"/>
    </xf>
    <xf numFmtId="0" fontId="1" fillId="0" borderId="34" xfId="0" applyNumberFormat="1" applyFont="1" applyBorder="1" applyAlignment="1" applyProtection="1">
      <alignment horizontal="center" vertical="center" shrinkToFit="1"/>
      <protection locked="0"/>
    </xf>
    <xf numFmtId="0" fontId="1" fillId="0" borderId="55" xfId="0" applyNumberFormat="1" applyFont="1" applyBorder="1" applyAlignment="1" applyProtection="1">
      <alignment horizontal="center" vertical="center" shrinkToFit="1"/>
      <protection locked="0"/>
    </xf>
    <xf numFmtId="0" fontId="1" fillId="8" borderId="56" xfId="0" applyNumberFormat="1" applyFont="1" applyFill="1" applyBorder="1" applyAlignment="1" applyProtection="1">
      <alignment horizontal="center" vertical="center" shrinkToFit="1"/>
      <protection locked="0"/>
    </xf>
    <xf numFmtId="0" fontId="1" fillId="8" borderId="57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9" fillId="2" borderId="16" xfId="0" quotePrefix="1" applyNumberFormat="1" applyFont="1" applyFill="1" applyBorder="1" applyAlignment="1">
      <alignment horizontal="center" vertical="center" wrapText="1"/>
    </xf>
    <xf numFmtId="49" fontId="9" fillId="2" borderId="17" xfId="0" quotePrefix="1" applyNumberFormat="1" applyFont="1" applyFill="1" applyBorder="1" applyAlignment="1">
      <alignment horizontal="center" vertical="center" wrapText="1"/>
    </xf>
    <xf numFmtId="49" fontId="5" fillId="2" borderId="16" xfId="0" quotePrefix="1" applyNumberFormat="1" applyFont="1" applyFill="1" applyBorder="1" applyAlignment="1">
      <alignment horizontal="center" vertical="center"/>
    </xf>
    <xf numFmtId="49" fontId="5" fillId="2" borderId="17" xfId="0" quotePrefix="1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32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33" xfId="0" applyNumberFormat="1" applyFont="1" applyFill="1" applyBorder="1" applyAlignment="1" applyProtection="1">
      <alignment horizontal="right" vertical="center" shrinkToFit="1"/>
      <protection locked="0"/>
    </xf>
    <xf numFmtId="49" fontId="4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5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11" fillId="5" borderId="52" xfId="0" applyNumberFormat="1" applyFont="1" applyFill="1" applyBorder="1" applyAlignment="1">
      <alignment horizontal="center" vertical="center"/>
    </xf>
    <xf numFmtId="49" fontId="11" fillId="5" borderId="61" xfId="0" quotePrefix="1" applyNumberFormat="1" applyFont="1" applyFill="1" applyBorder="1" applyAlignment="1">
      <alignment horizontal="center" vertical="center"/>
    </xf>
    <xf numFmtId="49" fontId="11" fillId="5" borderId="62" xfId="0" quotePrefix="1" applyNumberFormat="1" applyFont="1" applyFill="1" applyBorder="1" applyAlignment="1">
      <alignment horizontal="center" vertical="center"/>
    </xf>
    <xf numFmtId="49" fontId="11" fillId="5" borderId="63" xfId="0" quotePrefix="1" applyNumberFormat="1" applyFont="1" applyFill="1" applyBorder="1" applyAlignment="1">
      <alignment horizontal="center" vertical="center"/>
    </xf>
    <xf numFmtId="49" fontId="11" fillId="5" borderId="64" xfId="0" quotePrefix="1" applyNumberFormat="1" applyFont="1" applyFill="1" applyBorder="1" applyAlignment="1">
      <alignment horizontal="center" vertical="center"/>
    </xf>
    <xf numFmtId="49" fontId="11" fillId="6" borderId="65" xfId="0" quotePrefix="1" applyNumberFormat="1" applyFont="1" applyFill="1" applyBorder="1" applyAlignment="1">
      <alignment horizontal="center" vertical="center"/>
    </xf>
    <xf numFmtId="49" fontId="11" fillId="6" borderId="66" xfId="0" quotePrefix="1" applyNumberFormat="1" applyFont="1" applyFill="1" applyBorder="1" applyAlignment="1">
      <alignment horizontal="center" vertical="center"/>
    </xf>
    <xf numFmtId="49" fontId="11" fillId="6" borderId="67" xfId="0" quotePrefix="1" applyNumberFormat="1" applyFont="1" applyFill="1" applyBorder="1" applyAlignment="1">
      <alignment horizontal="center" vertical="center"/>
    </xf>
    <xf numFmtId="49" fontId="5" fillId="7" borderId="51" xfId="0" applyNumberFormat="1" applyFont="1" applyFill="1" applyBorder="1" applyAlignment="1">
      <alignment horizontal="center" vertical="center"/>
    </xf>
    <xf numFmtId="49" fontId="11" fillId="5" borderId="58" xfId="0" quotePrefix="1" applyNumberFormat="1" applyFont="1" applyFill="1" applyBorder="1" applyAlignment="1">
      <alignment horizontal="center" vertical="center"/>
    </xf>
    <xf numFmtId="49" fontId="11" fillId="5" borderId="59" xfId="0" quotePrefix="1" applyNumberFormat="1" applyFont="1" applyFill="1" applyBorder="1" applyAlignment="1">
      <alignment horizontal="center" vertical="center"/>
    </xf>
    <xf numFmtId="49" fontId="11" fillId="5" borderId="60" xfId="0" quotePrefix="1" applyNumberFormat="1" applyFont="1" applyFill="1" applyBorder="1" applyAlignment="1">
      <alignment horizontal="center" vertical="center"/>
    </xf>
    <xf numFmtId="49" fontId="11" fillId="6" borderId="68" xfId="0" applyNumberFormat="1" applyFont="1" applyFill="1" applyBorder="1" applyAlignment="1">
      <alignment horizontal="center" vertical="center" wrapText="1" shrinkToFit="1"/>
    </xf>
    <xf numFmtId="49" fontId="11" fillId="6" borderId="69" xfId="0" applyNumberFormat="1" applyFont="1" applyFill="1" applyBorder="1" applyAlignment="1">
      <alignment horizontal="center" vertical="center" shrinkToFit="1"/>
    </xf>
    <xf numFmtId="49" fontId="11" fillId="6" borderId="70" xfId="0" applyNumberFormat="1" applyFont="1" applyFill="1" applyBorder="1" applyAlignment="1">
      <alignment horizontal="center" vertical="center"/>
    </xf>
    <xf numFmtId="49" fontId="11" fillId="6" borderId="67" xfId="0" applyNumberFormat="1" applyFont="1" applyFill="1" applyBorder="1" applyAlignment="1">
      <alignment horizontal="center" vertical="center"/>
    </xf>
    <xf numFmtId="49" fontId="11" fillId="6" borderId="71" xfId="0" quotePrefix="1" applyNumberFormat="1" applyFont="1" applyFill="1" applyBorder="1" applyAlignment="1">
      <alignment horizontal="center" vertical="center"/>
    </xf>
    <xf numFmtId="49" fontId="11" fillId="6" borderId="72" xfId="0" quotePrefix="1" applyNumberFormat="1" applyFont="1" applyFill="1" applyBorder="1" applyAlignment="1">
      <alignment horizontal="center" vertical="center"/>
    </xf>
    <xf numFmtId="49" fontId="11" fillId="9" borderId="68" xfId="0" applyNumberFormat="1" applyFont="1" applyFill="1" applyBorder="1" applyAlignment="1">
      <alignment horizontal="center" vertical="center" wrapText="1" shrinkToFit="1"/>
    </xf>
    <xf numFmtId="49" fontId="11" fillId="9" borderId="69" xfId="0" applyNumberFormat="1" applyFont="1" applyFill="1" applyBorder="1" applyAlignment="1">
      <alignment horizontal="center" vertical="center" shrinkToFit="1"/>
    </xf>
    <xf numFmtId="49" fontId="11" fillId="9" borderId="70" xfId="0" applyNumberFormat="1" applyFont="1" applyFill="1" applyBorder="1" applyAlignment="1">
      <alignment horizontal="center" vertical="center"/>
    </xf>
    <xf numFmtId="49" fontId="11" fillId="9" borderId="67" xfId="0" applyNumberFormat="1" applyFont="1" applyFill="1" applyBorder="1" applyAlignment="1">
      <alignment horizontal="center" vertical="center"/>
    </xf>
    <xf numFmtId="49" fontId="11" fillId="5" borderId="73" xfId="0" quotePrefix="1" applyNumberFormat="1" applyFont="1" applyFill="1" applyBorder="1" applyAlignment="1">
      <alignment horizontal="center" vertical="center"/>
    </xf>
    <xf numFmtId="49" fontId="11" fillId="5" borderId="72" xfId="0" quotePrefix="1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/>
    </xf>
    <xf numFmtId="0" fontId="13" fillId="9" borderId="53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/>
    </xf>
    <xf numFmtId="0" fontId="1" fillId="8" borderId="4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9"/>
  <sheetViews>
    <sheetView tabSelected="1" zoomScale="86" zoomScaleNormal="86" workbookViewId="0">
      <pane ySplit="19" topLeftCell="A20" activePane="bottomLeft" state="frozenSplit"/>
      <selection activeCell="S5" sqref="S5"/>
      <selection pane="bottomLeft" activeCell="E3" sqref="E3:K3"/>
    </sheetView>
  </sheetViews>
  <sheetFormatPr defaultColWidth="9" defaultRowHeight="13.5" x14ac:dyDescent="0.15"/>
  <cols>
    <col min="1" max="1" width="10.25" style="1" customWidth="1"/>
    <col min="2" max="2" width="9" style="1"/>
    <col min="3" max="3" width="9.125" style="1" customWidth="1"/>
    <col min="4" max="7" width="9" style="1"/>
    <col min="8" max="8" width="5.25" style="1" bestFit="1" customWidth="1"/>
    <col min="9" max="9" width="5.5" style="1" bestFit="1" customWidth="1"/>
    <col min="10" max="11" width="3.5" style="1" bestFit="1" customWidth="1"/>
    <col min="12" max="12" width="9.5" style="1" bestFit="1" customWidth="1"/>
    <col min="13" max="15" width="9" style="1"/>
    <col min="16" max="16" width="9" style="5" hidden="1" customWidth="1"/>
    <col min="17" max="19" width="9" style="1"/>
    <col min="20" max="20" width="3.625" style="1" customWidth="1"/>
    <col min="21" max="21" width="6.5" style="1" customWidth="1"/>
    <col min="22" max="22" width="21.5" style="1" customWidth="1"/>
    <col min="23" max="23" width="9" style="1" customWidth="1"/>
    <col min="24" max="24" width="9" style="1"/>
    <col min="25" max="25" width="9" style="1" hidden="1" customWidth="1"/>
    <col min="26" max="28" width="9" style="1"/>
    <col min="29" max="29" width="3.75" style="1" customWidth="1"/>
    <col min="30" max="30" width="6.5" style="1" customWidth="1"/>
    <col min="31" max="31" width="21.625" style="1" customWidth="1"/>
    <col min="32" max="32" width="9.75" style="1" customWidth="1"/>
    <col min="33" max="33" width="23.125" style="1" hidden="1" customWidth="1"/>
    <col min="34" max="34" width="21.5" style="1" hidden="1" customWidth="1"/>
    <col min="35" max="16384" width="9" style="1"/>
  </cols>
  <sheetData>
    <row r="1" spans="2:32" ht="24" x14ac:dyDescent="0.15">
      <c r="B1" s="17" t="s">
        <v>316</v>
      </c>
    </row>
    <row r="2" spans="2:32" ht="14.25" customHeight="1" thickBot="1" x14ac:dyDescent="0.2"/>
    <row r="3" spans="2:32" ht="19.5" customHeight="1" thickBot="1" x14ac:dyDescent="0.2">
      <c r="B3" s="99" t="s">
        <v>218</v>
      </c>
      <c r="C3" s="100"/>
      <c r="D3" s="100"/>
      <c r="E3" s="101"/>
      <c r="F3" s="101"/>
      <c r="G3" s="101"/>
      <c r="H3" s="101"/>
      <c r="I3" s="101"/>
      <c r="J3" s="101"/>
      <c r="K3" s="102"/>
      <c r="M3" s="49" t="s">
        <v>239</v>
      </c>
    </row>
    <row r="4" spans="2:32" ht="20.100000000000001" customHeight="1" x14ac:dyDescent="0.15">
      <c r="B4" s="143" t="s">
        <v>236</v>
      </c>
      <c r="C4" s="144"/>
      <c r="D4" s="144"/>
      <c r="E4" s="118"/>
      <c r="F4" s="118"/>
      <c r="G4" s="118"/>
      <c r="H4" s="118"/>
      <c r="I4" s="118"/>
      <c r="J4" s="118"/>
      <c r="K4" s="119"/>
      <c r="M4" s="9"/>
      <c r="N4" s="148" t="s">
        <v>223</v>
      </c>
      <c r="O4" s="149"/>
      <c r="P4" s="149"/>
      <c r="Q4" s="149"/>
      <c r="R4" s="149"/>
      <c r="S4" s="150"/>
      <c r="T4" s="153" t="s">
        <v>224</v>
      </c>
      <c r="U4" s="154"/>
    </row>
    <row r="5" spans="2:32" ht="20.100000000000001" customHeight="1" x14ac:dyDescent="0.15">
      <c r="B5" s="145" t="s">
        <v>291</v>
      </c>
      <c r="C5" s="147"/>
      <c r="D5" s="147"/>
      <c r="E5" s="141"/>
      <c r="F5" s="141"/>
      <c r="G5" s="141"/>
      <c r="H5" s="141"/>
      <c r="I5" s="141"/>
      <c r="J5" s="141"/>
      <c r="K5" s="142"/>
      <c r="L5" s="126"/>
      <c r="M5" s="127"/>
      <c r="N5" s="159" t="s">
        <v>225</v>
      </c>
      <c r="O5" s="132"/>
      <c r="P5" s="16"/>
      <c r="Q5" s="131" t="s">
        <v>226</v>
      </c>
      <c r="R5" s="132"/>
      <c r="S5" s="151" t="s">
        <v>227</v>
      </c>
      <c r="T5" s="155"/>
      <c r="U5" s="156"/>
    </row>
    <row r="6" spans="2:32" ht="20.100000000000001" customHeight="1" thickBot="1" x14ac:dyDescent="0.2">
      <c r="B6" s="145" t="s">
        <v>219</v>
      </c>
      <c r="C6" s="146"/>
      <c r="D6" s="146"/>
      <c r="E6" s="120"/>
      <c r="F6" s="120"/>
      <c r="G6" s="120"/>
      <c r="H6" s="120"/>
      <c r="I6" s="120"/>
      <c r="J6" s="120"/>
      <c r="K6" s="121"/>
      <c r="L6" s="126"/>
      <c r="M6" s="128"/>
      <c r="N6" s="10" t="s">
        <v>228</v>
      </c>
      <c r="O6" s="11" t="s">
        <v>229</v>
      </c>
      <c r="P6" s="11"/>
      <c r="Q6" s="12" t="s">
        <v>228</v>
      </c>
      <c r="R6" s="11" t="s">
        <v>229</v>
      </c>
      <c r="S6" s="152"/>
      <c r="T6" s="157"/>
      <c r="U6" s="158"/>
    </row>
    <row r="7" spans="2:32" ht="20.100000000000001" customHeight="1" x14ac:dyDescent="0.15">
      <c r="B7" s="145" t="s">
        <v>220</v>
      </c>
      <c r="C7" s="146"/>
      <c r="D7" s="146"/>
      <c r="E7" s="120"/>
      <c r="F7" s="120"/>
      <c r="G7" s="120"/>
      <c r="H7" s="120"/>
      <c r="I7" s="120"/>
      <c r="J7" s="120"/>
      <c r="K7" s="121"/>
      <c r="L7" s="126"/>
      <c r="M7" s="13" t="s">
        <v>230</v>
      </c>
      <c r="N7" s="86"/>
      <c r="O7" s="87"/>
      <c r="P7" s="87"/>
      <c r="Q7" s="88"/>
      <c r="R7" s="87"/>
      <c r="S7" s="89">
        <f>SUM(N7:R7)</f>
        <v>0</v>
      </c>
      <c r="T7" s="160"/>
      <c r="U7" s="161"/>
    </row>
    <row r="8" spans="2:32" ht="20.100000000000001" customHeight="1" x14ac:dyDescent="0.15">
      <c r="B8" s="145"/>
      <c r="C8" s="146"/>
      <c r="D8" s="146"/>
      <c r="E8" s="120"/>
      <c r="F8" s="120"/>
      <c r="G8" s="120"/>
      <c r="H8" s="120"/>
      <c r="I8" s="120"/>
      <c r="J8" s="120"/>
      <c r="K8" s="121"/>
      <c r="L8" s="126"/>
      <c r="M8" s="14" t="s">
        <v>234</v>
      </c>
      <c r="N8" s="90"/>
      <c r="O8" s="91"/>
      <c r="P8" s="91"/>
      <c r="Q8" s="92"/>
      <c r="R8" s="91"/>
      <c r="S8" s="93">
        <f>SUM(N8:R8)</f>
        <v>0</v>
      </c>
      <c r="T8" s="124">
        <f>($N$8+$Q$8)*1210+($O$8+$R$8)*2200</f>
        <v>0</v>
      </c>
      <c r="U8" s="125"/>
      <c r="V8" s="2" t="s">
        <v>312</v>
      </c>
    </row>
    <row r="9" spans="2:32" ht="20.100000000000001" customHeight="1" thickBot="1" x14ac:dyDescent="0.2">
      <c r="B9" s="145" t="s">
        <v>221</v>
      </c>
      <c r="C9" s="146"/>
      <c r="D9" s="146"/>
      <c r="E9" s="120"/>
      <c r="F9" s="120"/>
      <c r="G9" s="120"/>
      <c r="H9" s="120"/>
      <c r="I9" s="120"/>
      <c r="J9" s="120"/>
      <c r="K9" s="121"/>
      <c r="M9" s="14" t="s">
        <v>235</v>
      </c>
      <c r="N9" s="137"/>
      <c r="O9" s="138"/>
      <c r="P9" s="91"/>
      <c r="Q9" s="139"/>
      <c r="R9" s="140"/>
      <c r="S9" s="93">
        <f>N9</f>
        <v>0</v>
      </c>
      <c r="T9" s="133">
        <f>$S$9*1760</f>
        <v>0</v>
      </c>
      <c r="U9" s="134"/>
      <c r="V9" s="2" t="s">
        <v>313</v>
      </c>
    </row>
    <row r="10" spans="2:32" ht="20.100000000000001" customHeight="1" thickBot="1" x14ac:dyDescent="0.2">
      <c r="B10" s="107" t="s">
        <v>222</v>
      </c>
      <c r="C10" s="108"/>
      <c r="D10" s="108"/>
      <c r="E10" s="103"/>
      <c r="F10" s="103"/>
      <c r="G10" s="103"/>
      <c r="H10" s="103"/>
      <c r="I10" s="103"/>
      <c r="J10" s="103"/>
      <c r="K10" s="104"/>
      <c r="M10" s="15" t="s">
        <v>231</v>
      </c>
      <c r="N10" s="94"/>
      <c r="O10" s="95"/>
      <c r="P10" s="95"/>
      <c r="Q10" s="95"/>
      <c r="R10" s="95"/>
      <c r="S10" s="96"/>
      <c r="T10" s="135">
        <f>SUM(T8:U9)</f>
        <v>0</v>
      </c>
      <c r="U10" s="136"/>
    </row>
    <row r="11" spans="2:32" ht="8.25" customHeight="1" thickBot="1" x14ac:dyDescent="0.2"/>
    <row r="12" spans="2:32" ht="26.25" customHeight="1" x14ac:dyDescent="0.15">
      <c r="M12" s="129" t="s">
        <v>232</v>
      </c>
      <c r="N12" s="130"/>
      <c r="O12" s="130"/>
      <c r="P12" s="122"/>
      <c r="Q12" s="122"/>
      <c r="R12" s="122"/>
      <c r="S12" s="122"/>
      <c r="T12" s="122"/>
      <c r="U12" s="122"/>
      <c r="V12" s="123"/>
    </row>
    <row r="13" spans="2:32" ht="26.25" customHeight="1" thickBot="1" x14ac:dyDescent="0.25">
      <c r="B13" s="48" t="s">
        <v>244</v>
      </c>
      <c r="M13" s="116" t="s">
        <v>233</v>
      </c>
      <c r="N13" s="117"/>
      <c r="O13" s="117"/>
      <c r="P13" s="103"/>
      <c r="Q13" s="103"/>
      <c r="R13" s="103"/>
      <c r="S13" s="103"/>
      <c r="T13" s="103"/>
      <c r="U13" s="103"/>
      <c r="V13" s="104"/>
    </row>
    <row r="14" spans="2:32" ht="18" customHeight="1" x14ac:dyDescent="0.15">
      <c r="B14" s="97" t="s">
        <v>275</v>
      </c>
      <c r="C14" s="8"/>
      <c r="D14" s="8"/>
      <c r="E14" s="8"/>
    </row>
    <row r="15" spans="2:32" ht="20.45" customHeight="1" x14ac:dyDescent="0.15">
      <c r="B15" s="98" t="s">
        <v>317</v>
      </c>
      <c r="C15" s="8"/>
      <c r="D15" s="8"/>
      <c r="E15" s="8"/>
    </row>
    <row r="16" spans="2:32" ht="14.25" customHeight="1" x14ac:dyDescent="0.15">
      <c r="B16" s="106" t="s">
        <v>0</v>
      </c>
      <c r="C16" s="106"/>
      <c r="D16" s="105" t="s">
        <v>3</v>
      </c>
      <c r="E16" s="105"/>
      <c r="F16" s="105" t="s">
        <v>1</v>
      </c>
      <c r="G16" s="105"/>
      <c r="H16" s="106" t="s">
        <v>11</v>
      </c>
      <c r="I16" s="162" t="s">
        <v>2</v>
      </c>
      <c r="J16" s="163"/>
      <c r="K16" s="164"/>
      <c r="L16" s="114" t="s">
        <v>9</v>
      </c>
      <c r="M16" s="114" t="s">
        <v>10</v>
      </c>
      <c r="N16" s="184" t="s">
        <v>238</v>
      </c>
      <c r="O16" s="185"/>
      <c r="P16" s="69"/>
      <c r="Q16" s="113" t="s">
        <v>13</v>
      </c>
      <c r="R16" s="113"/>
      <c r="S16" s="113"/>
      <c r="T16" s="113"/>
      <c r="U16" s="113"/>
      <c r="V16" s="173" t="s">
        <v>240</v>
      </c>
      <c r="W16" s="190" t="s">
        <v>241</v>
      </c>
      <c r="X16" s="191"/>
      <c r="Y16" s="73"/>
      <c r="Z16" s="168" t="s">
        <v>13</v>
      </c>
      <c r="AA16" s="168"/>
      <c r="AB16" s="168"/>
      <c r="AC16" s="168"/>
      <c r="AD16" s="168"/>
      <c r="AE16" s="177" t="s">
        <v>242</v>
      </c>
      <c r="AF16" s="176" t="s">
        <v>276</v>
      </c>
    </row>
    <row r="17" spans="1:34" x14ac:dyDescent="0.15">
      <c r="B17" s="106"/>
      <c r="C17" s="106"/>
      <c r="D17" s="105"/>
      <c r="E17" s="105"/>
      <c r="F17" s="105"/>
      <c r="G17" s="105"/>
      <c r="H17" s="106"/>
      <c r="I17" s="165"/>
      <c r="J17" s="166"/>
      <c r="K17" s="167"/>
      <c r="L17" s="115"/>
      <c r="M17" s="115"/>
      <c r="N17" s="180" t="s">
        <v>303</v>
      </c>
      <c r="O17" s="182" t="s">
        <v>12</v>
      </c>
      <c r="P17" s="70"/>
      <c r="Q17" s="39" t="s">
        <v>209</v>
      </c>
      <c r="R17" s="39" t="s">
        <v>210</v>
      </c>
      <c r="S17" s="39" t="s">
        <v>211</v>
      </c>
      <c r="T17" s="109" t="s">
        <v>14</v>
      </c>
      <c r="U17" s="110"/>
      <c r="V17" s="174"/>
      <c r="W17" s="186" t="s">
        <v>303</v>
      </c>
      <c r="X17" s="188" t="s">
        <v>12</v>
      </c>
      <c r="Y17" s="74"/>
      <c r="Z17" s="40" t="s">
        <v>209</v>
      </c>
      <c r="AA17" s="40" t="s">
        <v>210</v>
      </c>
      <c r="AB17" s="40" t="s">
        <v>211</v>
      </c>
      <c r="AC17" s="169" t="s">
        <v>14</v>
      </c>
      <c r="AD17" s="170"/>
      <c r="AE17" s="178"/>
      <c r="AF17" s="176"/>
    </row>
    <row r="18" spans="1:34" ht="18.600000000000001" customHeight="1" x14ac:dyDescent="0.15">
      <c r="B18" s="41" t="s">
        <v>4</v>
      </c>
      <c r="C18" s="42" t="s">
        <v>5</v>
      </c>
      <c r="D18" s="41" t="s">
        <v>4</v>
      </c>
      <c r="E18" s="42" t="s">
        <v>5</v>
      </c>
      <c r="F18" s="41" t="s">
        <v>4</v>
      </c>
      <c r="G18" s="42" t="s">
        <v>5</v>
      </c>
      <c r="H18" s="106"/>
      <c r="I18" s="41" t="s">
        <v>6</v>
      </c>
      <c r="J18" s="43" t="s">
        <v>7</v>
      </c>
      <c r="K18" s="42" t="s">
        <v>8</v>
      </c>
      <c r="L18" s="44" t="s">
        <v>217</v>
      </c>
      <c r="M18" s="44" t="s">
        <v>217</v>
      </c>
      <c r="N18" s="181"/>
      <c r="O18" s="183"/>
      <c r="P18" s="46"/>
      <c r="Q18" s="45"/>
      <c r="R18" s="45" t="s">
        <v>215</v>
      </c>
      <c r="S18" s="45" t="s">
        <v>216</v>
      </c>
      <c r="T18" s="111"/>
      <c r="U18" s="112"/>
      <c r="V18" s="175"/>
      <c r="W18" s="187"/>
      <c r="X18" s="189"/>
      <c r="Y18" s="47" t="s">
        <v>12</v>
      </c>
      <c r="Z18" s="47"/>
      <c r="AA18" s="47" t="s">
        <v>215</v>
      </c>
      <c r="AB18" s="47" t="s">
        <v>216</v>
      </c>
      <c r="AC18" s="171"/>
      <c r="AD18" s="172"/>
      <c r="AE18" s="179"/>
      <c r="AF18" s="176"/>
    </row>
    <row r="19" spans="1:34" ht="20.100000000000001" customHeight="1" x14ac:dyDescent="0.15">
      <c r="A19" s="25" t="s">
        <v>273</v>
      </c>
      <c r="B19" s="20" t="s">
        <v>15</v>
      </c>
      <c r="C19" s="21" t="s">
        <v>16</v>
      </c>
      <c r="D19" s="20" t="s">
        <v>17</v>
      </c>
      <c r="E19" s="21" t="s">
        <v>18</v>
      </c>
      <c r="F19" s="20" t="s">
        <v>289</v>
      </c>
      <c r="G19" s="21" t="s">
        <v>290</v>
      </c>
      <c r="H19" s="22" t="s">
        <v>128</v>
      </c>
      <c r="I19" s="20" t="s">
        <v>47</v>
      </c>
      <c r="J19" s="23" t="s">
        <v>26</v>
      </c>
      <c r="K19" s="21" t="s">
        <v>22</v>
      </c>
      <c r="L19" s="24" t="s">
        <v>134</v>
      </c>
      <c r="M19" s="78" t="s">
        <v>237</v>
      </c>
      <c r="N19" s="71" t="s">
        <v>299</v>
      </c>
      <c r="O19" s="22" t="s">
        <v>184</v>
      </c>
      <c r="P19" s="19"/>
      <c r="Q19" s="26"/>
      <c r="R19" s="27">
        <v>12</v>
      </c>
      <c r="S19" s="28">
        <v>23</v>
      </c>
      <c r="T19" s="22" t="s">
        <v>304</v>
      </c>
      <c r="U19" s="29">
        <v>1.4</v>
      </c>
      <c r="V19" s="52" t="s">
        <v>288</v>
      </c>
      <c r="W19" s="24" t="s">
        <v>299</v>
      </c>
      <c r="X19" s="22" t="s">
        <v>307</v>
      </c>
      <c r="Y19" s="24" t="s">
        <v>192</v>
      </c>
      <c r="Z19" s="26"/>
      <c r="AA19" s="27">
        <v>12</v>
      </c>
      <c r="AB19" s="28">
        <v>7</v>
      </c>
      <c r="AC19" s="22" t="s">
        <v>243</v>
      </c>
      <c r="AD19" s="29">
        <v>0.4</v>
      </c>
      <c r="AE19" s="24" t="s">
        <v>274</v>
      </c>
      <c r="AF19" s="30" t="s">
        <v>277</v>
      </c>
      <c r="AG19" s="1" t="s">
        <v>297</v>
      </c>
      <c r="AH19" s="1" t="s">
        <v>298</v>
      </c>
    </row>
    <row r="20" spans="1:34" ht="20.100000000000001" customHeight="1" x14ac:dyDescent="0.15">
      <c r="A20" s="18" t="s">
        <v>245</v>
      </c>
      <c r="B20" s="32"/>
      <c r="C20" s="33"/>
      <c r="D20" s="32"/>
      <c r="E20" s="33"/>
      <c r="F20" s="32"/>
      <c r="G20" s="33"/>
      <c r="H20" s="34"/>
      <c r="I20" s="32"/>
      <c r="J20" s="35"/>
      <c r="K20" s="36"/>
      <c r="L20" s="37"/>
      <c r="M20" s="57"/>
      <c r="N20" s="72"/>
      <c r="O20" s="51"/>
      <c r="P20" s="53"/>
      <c r="Q20" s="54"/>
      <c r="R20" s="55"/>
      <c r="S20" s="56"/>
      <c r="T20" s="66"/>
      <c r="U20" s="57"/>
      <c r="V20" s="37"/>
      <c r="W20" s="72"/>
      <c r="X20" s="82"/>
      <c r="Y20" s="37"/>
      <c r="Z20" s="54"/>
      <c r="AA20" s="58"/>
      <c r="AB20" s="59"/>
      <c r="AC20" s="65"/>
      <c r="AD20" s="57"/>
      <c r="AE20" s="37"/>
      <c r="AF20" s="51"/>
      <c r="AG20" s="1" t="str">
        <f>H20&amp;N20</f>
        <v/>
      </c>
      <c r="AH20" s="1" t="str">
        <f>H20&amp;W20</f>
        <v/>
      </c>
    </row>
    <row r="21" spans="1:34" ht="20.100000000000001" customHeight="1" x14ac:dyDescent="0.15">
      <c r="A21" s="18" t="s">
        <v>246</v>
      </c>
      <c r="B21" s="32"/>
      <c r="C21" s="33"/>
      <c r="D21" s="32"/>
      <c r="E21" s="33"/>
      <c r="F21" s="32"/>
      <c r="G21" s="33"/>
      <c r="H21" s="34"/>
      <c r="I21" s="32"/>
      <c r="J21" s="35"/>
      <c r="K21" s="36"/>
      <c r="L21" s="37"/>
      <c r="M21" s="79"/>
      <c r="N21" s="72"/>
      <c r="O21" s="65"/>
      <c r="P21" s="53"/>
      <c r="Q21" s="54"/>
      <c r="R21" s="55"/>
      <c r="S21" s="56"/>
      <c r="T21" s="66"/>
      <c r="U21" s="57"/>
      <c r="V21" s="37"/>
      <c r="W21" s="72"/>
      <c r="X21" s="82"/>
      <c r="Y21" s="37"/>
      <c r="Z21" s="54"/>
      <c r="AA21" s="58"/>
      <c r="AB21" s="59"/>
      <c r="AC21" s="65"/>
      <c r="AD21" s="57"/>
      <c r="AE21" s="37"/>
      <c r="AF21" s="51"/>
      <c r="AG21" s="1" t="str">
        <f>H21&amp;N21</f>
        <v/>
      </c>
      <c r="AH21" s="1" t="str">
        <f t="shared" ref="AH21:AH69" si="0">H21&amp;W21</f>
        <v/>
      </c>
    </row>
    <row r="22" spans="1:34" ht="20.100000000000001" customHeight="1" x14ac:dyDescent="0.15">
      <c r="A22" s="18" t="s">
        <v>247</v>
      </c>
      <c r="B22" s="32"/>
      <c r="C22" s="33"/>
      <c r="D22" s="32"/>
      <c r="E22" s="33"/>
      <c r="F22" s="32"/>
      <c r="G22" s="33"/>
      <c r="H22" s="34"/>
      <c r="I22" s="32"/>
      <c r="J22" s="35"/>
      <c r="K22" s="36"/>
      <c r="L22" s="37"/>
      <c r="M22" s="79"/>
      <c r="N22" s="72"/>
      <c r="O22" s="65"/>
      <c r="P22" s="53"/>
      <c r="Q22" s="54"/>
      <c r="R22" s="55"/>
      <c r="S22" s="56"/>
      <c r="T22" s="66"/>
      <c r="U22" s="57"/>
      <c r="V22" s="37"/>
      <c r="W22" s="72"/>
      <c r="X22" s="82"/>
      <c r="Y22" s="37"/>
      <c r="Z22" s="54"/>
      <c r="AA22" s="55"/>
      <c r="AB22" s="56"/>
      <c r="AC22" s="65"/>
      <c r="AD22" s="57"/>
      <c r="AE22" s="37"/>
      <c r="AF22" s="51"/>
      <c r="AG22" s="1" t="str">
        <f t="shared" ref="AG22:AG69" si="1">H22&amp;N22</f>
        <v/>
      </c>
      <c r="AH22" s="1" t="str">
        <f t="shared" si="0"/>
        <v/>
      </c>
    </row>
    <row r="23" spans="1:34" ht="20.100000000000001" customHeight="1" x14ac:dyDescent="0.15">
      <c r="A23" s="18" t="s">
        <v>248</v>
      </c>
      <c r="B23" s="32"/>
      <c r="C23" s="33"/>
      <c r="D23" s="32"/>
      <c r="E23" s="33"/>
      <c r="F23" s="32"/>
      <c r="G23" s="33"/>
      <c r="H23" s="34"/>
      <c r="I23" s="32"/>
      <c r="J23" s="35"/>
      <c r="K23" s="36"/>
      <c r="L23" s="37"/>
      <c r="M23" s="57"/>
      <c r="N23" s="72"/>
      <c r="O23" s="65"/>
      <c r="P23" s="53"/>
      <c r="Q23" s="54"/>
      <c r="R23" s="55"/>
      <c r="S23" s="56"/>
      <c r="T23" s="66"/>
      <c r="U23" s="57"/>
      <c r="V23" s="37"/>
      <c r="W23" s="72"/>
      <c r="X23" s="82"/>
      <c r="Y23" s="37"/>
      <c r="Z23" s="54"/>
      <c r="AA23" s="55"/>
      <c r="AB23" s="56"/>
      <c r="AC23" s="65"/>
      <c r="AD23" s="57"/>
      <c r="AE23" s="37"/>
      <c r="AF23" s="51"/>
      <c r="AG23" s="1" t="str">
        <f t="shared" si="1"/>
        <v/>
      </c>
      <c r="AH23" s="1" t="str">
        <f t="shared" si="0"/>
        <v/>
      </c>
    </row>
    <row r="24" spans="1:34" ht="20.100000000000001" customHeight="1" x14ac:dyDescent="0.15">
      <c r="A24" s="18" t="s">
        <v>249</v>
      </c>
      <c r="B24" s="32"/>
      <c r="C24" s="33"/>
      <c r="D24" s="32"/>
      <c r="E24" s="33"/>
      <c r="F24" s="32"/>
      <c r="G24" s="33"/>
      <c r="H24" s="34"/>
      <c r="I24" s="32"/>
      <c r="J24" s="35"/>
      <c r="K24" s="36"/>
      <c r="L24" s="37"/>
      <c r="M24" s="57"/>
      <c r="N24" s="72"/>
      <c r="O24" s="65"/>
      <c r="P24" s="53"/>
      <c r="Q24" s="54"/>
      <c r="R24" s="55"/>
      <c r="S24" s="56"/>
      <c r="T24" s="66"/>
      <c r="U24" s="57"/>
      <c r="V24" s="37"/>
      <c r="W24" s="72"/>
      <c r="X24" s="82"/>
      <c r="Y24" s="37"/>
      <c r="Z24" s="54"/>
      <c r="AA24" s="55"/>
      <c r="AB24" s="56"/>
      <c r="AC24" s="65"/>
      <c r="AD24" s="57"/>
      <c r="AE24" s="37"/>
      <c r="AF24" s="51"/>
      <c r="AG24" s="1" t="str">
        <f t="shared" si="1"/>
        <v/>
      </c>
      <c r="AH24" s="1" t="str">
        <f t="shared" si="0"/>
        <v/>
      </c>
    </row>
    <row r="25" spans="1:34" ht="20.100000000000001" customHeight="1" x14ac:dyDescent="0.15">
      <c r="A25" s="18" t="s">
        <v>250</v>
      </c>
      <c r="B25" s="32"/>
      <c r="C25" s="33"/>
      <c r="D25" s="32"/>
      <c r="E25" s="33"/>
      <c r="F25" s="32"/>
      <c r="G25" s="33"/>
      <c r="H25" s="34"/>
      <c r="I25" s="32"/>
      <c r="J25" s="35"/>
      <c r="K25" s="36"/>
      <c r="L25" s="37"/>
      <c r="M25" s="57"/>
      <c r="N25" s="72"/>
      <c r="O25" s="65"/>
      <c r="P25" s="53"/>
      <c r="Q25" s="54"/>
      <c r="R25" s="55"/>
      <c r="S25" s="56"/>
      <c r="T25" s="66"/>
      <c r="U25" s="57"/>
      <c r="V25" s="37"/>
      <c r="W25" s="72"/>
      <c r="X25" s="82"/>
      <c r="Y25" s="37"/>
      <c r="Z25" s="54"/>
      <c r="AA25" s="55"/>
      <c r="AB25" s="56"/>
      <c r="AC25" s="65"/>
      <c r="AD25" s="57"/>
      <c r="AE25" s="37"/>
      <c r="AF25" s="51"/>
      <c r="AG25" s="1" t="str">
        <f t="shared" si="1"/>
        <v/>
      </c>
      <c r="AH25" s="1" t="str">
        <f t="shared" si="0"/>
        <v/>
      </c>
    </row>
    <row r="26" spans="1:34" ht="20.100000000000001" customHeight="1" x14ac:dyDescent="0.15">
      <c r="A26" s="18" t="s">
        <v>251</v>
      </c>
      <c r="B26" s="32"/>
      <c r="C26" s="33"/>
      <c r="D26" s="32"/>
      <c r="E26" s="33"/>
      <c r="F26" s="32"/>
      <c r="G26" s="33"/>
      <c r="H26" s="34"/>
      <c r="I26" s="32"/>
      <c r="J26" s="35"/>
      <c r="K26" s="36"/>
      <c r="L26" s="37"/>
      <c r="M26" s="57"/>
      <c r="N26" s="72"/>
      <c r="O26" s="65"/>
      <c r="P26" s="53"/>
      <c r="Q26" s="54"/>
      <c r="R26" s="55"/>
      <c r="S26" s="56"/>
      <c r="T26" s="66"/>
      <c r="U26" s="57"/>
      <c r="V26" s="37"/>
      <c r="W26" s="72"/>
      <c r="X26" s="82"/>
      <c r="Y26" s="37"/>
      <c r="Z26" s="54"/>
      <c r="AA26" s="55"/>
      <c r="AB26" s="56"/>
      <c r="AC26" s="65"/>
      <c r="AD26" s="57"/>
      <c r="AE26" s="37"/>
      <c r="AF26" s="51"/>
      <c r="AG26" s="1" t="str">
        <f t="shared" si="1"/>
        <v/>
      </c>
      <c r="AH26" s="1" t="str">
        <f t="shared" si="0"/>
        <v/>
      </c>
    </row>
    <row r="27" spans="1:34" ht="20.100000000000001" customHeight="1" x14ac:dyDescent="0.15">
      <c r="A27" s="18" t="s">
        <v>252</v>
      </c>
      <c r="B27" s="32"/>
      <c r="C27" s="33"/>
      <c r="D27" s="32"/>
      <c r="E27" s="33"/>
      <c r="F27" s="32"/>
      <c r="G27" s="33"/>
      <c r="H27" s="34"/>
      <c r="I27" s="32"/>
      <c r="J27" s="35"/>
      <c r="K27" s="36"/>
      <c r="L27" s="37"/>
      <c r="M27" s="57"/>
      <c r="N27" s="72"/>
      <c r="O27" s="65"/>
      <c r="P27" s="53"/>
      <c r="Q27" s="54"/>
      <c r="R27" s="55"/>
      <c r="S27" s="56"/>
      <c r="T27" s="66"/>
      <c r="U27" s="57"/>
      <c r="V27" s="37"/>
      <c r="W27" s="72"/>
      <c r="X27" s="82"/>
      <c r="Y27" s="37"/>
      <c r="Z27" s="54"/>
      <c r="AA27" s="55"/>
      <c r="AB27" s="56"/>
      <c r="AC27" s="65"/>
      <c r="AD27" s="57"/>
      <c r="AE27" s="37"/>
      <c r="AF27" s="51"/>
      <c r="AG27" s="1" t="str">
        <f t="shared" si="1"/>
        <v/>
      </c>
      <c r="AH27" s="1" t="str">
        <f t="shared" si="0"/>
        <v/>
      </c>
    </row>
    <row r="28" spans="1:34" ht="20.100000000000001" customHeight="1" x14ac:dyDescent="0.15">
      <c r="A28" s="18" t="s">
        <v>253</v>
      </c>
      <c r="B28" s="32"/>
      <c r="C28" s="33"/>
      <c r="D28" s="32"/>
      <c r="E28" s="33"/>
      <c r="F28" s="32"/>
      <c r="G28" s="33"/>
      <c r="H28" s="34"/>
      <c r="I28" s="32"/>
      <c r="J28" s="35"/>
      <c r="K28" s="36"/>
      <c r="L28" s="37"/>
      <c r="M28" s="57"/>
      <c r="N28" s="72"/>
      <c r="O28" s="65"/>
      <c r="P28" s="53"/>
      <c r="Q28" s="54"/>
      <c r="R28" s="55"/>
      <c r="S28" s="56"/>
      <c r="T28" s="66"/>
      <c r="U28" s="57"/>
      <c r="V28" s="37"/>
      <c r="W28" s="72"/>
      <c r="X28" s="82"/>
      <c r="Y28" s="37"/>
      <c r="Z28" s="54"/>
      <c r="AA28" s="55"/>
      <c r="AB28" s="56"/>
      <c r="AC28" s="65"/>
      <c r="AD28" s="57"/>
      <c r="AE28" s="37"/>
      <c r="AF28" s="51"/>
      <c r="AG28" s="1" t="str">
        <f t="shared" si="1"/>
        <v/>
      </c>
      <c r="AH28" s="1" t="str">
        <f t="shared" si="0"/>
        <v/>
      </c>
    </row>
    <row r="29" spans="1:34" ht="20.100000000000001" customHeight="1" x14ac:dyDescent="0.15">
      <c r="A29" s="18" t="s">
        <v>30</v>
      </c>
      <c r="B29" s="32"/>
      <c r="C29" s="33"/>
      <c r="D29" s="32"/>
      <c r="E29" s="33"/>
      <c r="F29" s="32"/>
      <c r="G29" s="33"/>
      <c r="H29" s="34"/>
      <c r="I29" s="32"/>
      <c r="J29" s="35"/>
      <c r="K29" s="36"/>
      <c r="L29" s="37"/>
      <c r="M29" s="57"/>
      <c r="N29" s="72"/>
      <c r="O29" s="65"/>
      <c r="P29" s="53"/>
      <c r="Q29" s="54"/>
      <c r="R29" s="55"/>
      <c r="S29" s="56"/>
      <c r="T29" s="66"/>
      <c r="U29" s="57"/>
      <c r="V29" s="37"/>
      <c r="W29" s="72"/>
      <c r="X29" s="82"/>
      <c r="Y29" s="37"/>
      <c r="Z29" s="54"/>
      <c r="AA29" s="55"/>
      <c r="AB29" s="56"/>
      <c r="AC29" s="65"/>
      <c r="AD29" s="57"/>
      <c r="AE29" s="37"/>
      <c r="AF29" s="51"/>
      <c r="AG29" s="1" t="str">
        <f t="shared" si="1"/>
        <v/>
      </c>
      <c r="AH29" s="1" t="str">
        <f t="shared" si="0"/>
        <v/>
      </c>
    </row>
    <row r="30" spans="1:34" ht="20.100000000000001" customHeight="1" x14ac:dyDescent="0.15">
      <c r="A30" s="18" t="s">
        <v>31</v>
      </c>
      <c r="B30" s="32"/>
      <c r="C30" s="33"/>
      <c r="D30" s="32"/>
      <c r="E30" s="33"/>
      <c r="F30" s="32"/>
      <c r="G30" s="33"/>
      <c r="H30" s="34"/>
      <c r="I30" s="32"/>
      <c r="J30" s="35"/>
      <c r="K30" s="36"/>
      <c r="L30" s="37"/>
      <c r="M30" s="57"/>
      <c r="N30" s="72"/>
      <c r="O30" s="65"/>
      <c r="P30" s="53"/>
      <c r="Q30" s="54"/>
      <c r="R30" s="55"/>
      <c r="S30" s="56"/>
      <c r="T30" s="66"/>
      <c r="U30" s="57"/>
      <c r="V30" s="37"/>
      <c r="W30" s="72"/>
      <c r="X30" s="82"/>
      <c r="Y30" s="37"/>
      <c r="Z30" s="54"/>
      <c r="AA30" s="55"/>
      <c r="AB30" s="56"/>
      <c r="AC30" s="65"/>
      <c r="AD30" s="57"/>
      <c r="AE30" s="37"/>
      <c r="AF30" s="51"/>
      <c r="AG30" s="1" t="str">
        <f t="shared" si="1"/>
        <v/>
      </c>
      <c r="AH30" s="1" t="str">
        <f t="shared" si="0"/>
        <v/>
      </c>
    </row>
    <row r="31" spans="1:34" ht="20.100000000000001" customHeight="1" x14ac:dyDescent="0.15">
      <c r="A31" s="18" t="s">
        <v>32</v>
      </c>
      <c r="B31" s="32"/>
      <c r="C31" s="33"/>
      <c r="D31" s="32"/>
      <c r="E31" s="33"/>
      <c r="F31" s="32"/>
      <c r="G31" s="33"/>
      <c r="H31" s="34"/>
      <c r="I31" s="32"/>
      <c r="J31" s="35"/>
      <c r="K31" s="36"/>
      <c r="L31" s="37"/>
      <c r="M31" s="57"/>
      <c r="N31" s="72"/>
      <c r="O31" s="65"/>
      <c r="P31" s="53"/>
      <c r="Q31" s="54"/>
      <c r="R31" s="55"/>
      <c r="S31" s="56"/>
      <c r="T31" s="66"/>
      <c r="U31" s="57"/>
      <c r="V31" s="37"/>
      <c r="W31" s="72"/>
      <c r="X31" s="82"/>
      <c r="Y31" s="37"/>
      <c r="Z31" s="54"/>
      <c r="AA31" s="55"/>
      <c r="AB31" s="56"/>
      <c r="AC31" s="65"/>
      <c r="AD31" s="57"/>
      <c r="AE31" s="37"/>
      <c r="AF31" s="51"/>
      <c r="AG31" s="1" t="str">
        <f t="shared" si="1"/>
        <v/>
      </c>
      <c r="AH31" s="1" t="str">
        <f t="shared" si="0"/>
        <v/>
      </c>
    </row>
    <row r="32" spans="1:34" ht="20.100000000000001" customHeight="1" x14ac:dyDescent="0.15">
      <c r="A32" s="18" t="s">
        <v>109</v>
      </c>
      <c r="B32" s="32"/>
      <c r="C32" s="33"/>
      <c r="D32" s="32"/>
      <c r="E32" s="33"/>
      <c r="F32" s="32"/>
      <c r="G32" s="33"/>
      <c r="H32" s="34"/>
      <c r="I32" s="32"/>
      <c r="J32" s="35"/>
      <c r="K32" s="36"/>
      <c r="L32" s="37"/>
      <c r="M32" s="57"/>
      <c r="N32" s="72"/>
      <c r="O32" s="65"/>
      <c r="P32" s="53" t="str">
        <f t="shared" ref="P32:P69" si="2">IF(OR(N32="オープン",N32="健康ﾏﾗｿﾝ"),$H$20&amp;N32,$H$20&amp;N32&amp;O32)</f>
        <v/>
      </c>
      <c r="Q32" s="54"/>
      <c r="R32" s="55"/>
      <c r="S32" s="56"/>
      <c r="T32" s="66"/>
      <c r="U32" s="57"/>
      <c r="V32" s="37"/>
      <c r="W32" s="72"/>
      <c r="X32" s="82"/>
      <c r="Y32" s="37"/>
      <c r="Z32" s="54"/>
      <c r="AA32" s="55"/>
      <c r="AB32" s="56"/>
      <c r="AC32" s="65"/>
      <c r="AD32" s="57"/>
      <c r="AE32" s="37"/>
      <c r="AF32" s="51"/>
      <c r="AG32" s="1" t="str">
        <f t="shared" si="1"/>
        <v/>
      </c>
      <c r="AH32" s="1" t="str">
        <f t="shared" si="0"/>
        <v/>
      </c>
    </row>
    <row r="33" spans="1:34" ht="20.100000000000001" customHeight="1" x14ac:dyDescent="0.15">
      <c r="A33" s="18" t="s">
        <v>110</v>
      </c>
      <c r="B33" s="32"/>
      <c r="C33" s="33"/>
      <c r="D33" s="32"/>
      <c r="E33" s="33"/>
      <c r="F33" s="32"/>
      <c r="G33" s="33"/>
      <c r="H33" s="34"/>
      <c r="I33" s="32"/>
      <c r="J33" s="35"/>
      <c r="K33" s="36"/>
      <c r="L33" s="37"/>
      <c r="M33" s="57"/>
      <c r="N33" s="72"/>
      <c r="O33" s="65"/>
      <c r="P33" s="53" t="str">
        <f t="shared" si="2"/>
        <v/>
      </c>
      <c r="Q33" s="54"/>
      <c r="R33" s="55"/>
      <c r="S33" s="56"/>
      <c r="T33" s="66"/>
      <c r="U33" s="57"/>
      <c r="V33" s="37"/>
      <c r="W33" s="72"/>
      <c r="X33" s="82"/>
      <c r="Y33" s="37"/>
      <c r="Z33" s="54"/>
      <c r="AA33" s="55"/>
      <c r="AB33" s="56"/>
      <c r="AC33" s="65"/>
      <c r="AD33" s="57"/>
      <c r="AE33" s="37"/>
      <c r="AF33" s="51"/>
      <c r="AG33" s="1" t="str">
        <f t="shared" si="1"/>
        <v/>
      </c>
      <c r="AH33" s="1" t="str">
        <f t="shared" si="0"/>
        <v/>
      </c>
    </row>
    <row r="34" spans="1:34" ht="20.100000000000001" customHeight="1" x14ac:dyDescent="0.15">
      <c r="A34" s="18" t="s">
        <v>111</v>
      </c>
      <c r="B34" s="32"/>
      <c r="C34" s="33"/>
      <c r="D34" s="32"/>
      <c r="E34" s="33"/>
      <c r="F34" s="32"/>
      <c r="G34" s="33"/>
      <c r="H34" s="34"/>
      <c r="I34" s="32"/>
      <c r="J34" s="35"/>
      <c r="K34" s="36"/>
      <c r="L34" s="37"/>
      <c r="M34" s="57"/>
      <c r="N34" s="72"/>
      <c r="O34" s="65"/>
      <c r="P34" s="53" t="str">
        <f t="shared" si="2"/>
        <v/>
      </c>
      <c r="Q34" s="54"/>
      <c r="R34" s="55"/>
      <c r="S34" s="56"/>
      <c r="T34" s="66"/>
      <c r="U34" s="57"/>
      <c r="V34" s="37"/>
      <c r="W34" s="72"/>
      <c r="X34" s="82"/>
      <c r="Y34" s="37"/>
      <c r="Z34" s="54"/>
      <c r="AA34" s="55"/>
      <c r="AB34" s="56"/>
      <c r="AC34" s="65"/>
      <c r="AD34" s="57"/>
      <c r="AE34" s="37"/>
      <c r="AF34" s="51"/>
      <c r="AG34" s="1" t="str">
        <f t="shared" si="1"/>
        <v/>
      </c>
      <c r="AH34" s="1" t="str">
        <f t="shared" si="0"/>
        <v/>
      </c>
    </row>
    <row r="35" spans="1:34" ht="20.100000000000001" customHeight="1" x14ac:dyDescent="0.15">
      <c r="A35" s="18" t="s">
        <v>112</v>
      </c>
      <c r="B35" s="32"/>
      <c r="C35" s="33"/>
      <c r="D35" s="32"/>
      <c r="E35" s="33"/>
      <c r="F35" s="32"/>
      <c r="G35" s="33"/>
      <c r="H35" s="34"/>
      <c r="I35" s="32"/>
      <c r="J35" s="35"/>
      <c r="K35" s="36"/>
      <c r="L35" s="37"/>
      <c r="M35" s="57"/>
      <c r="N35" s="72"/>
      <c r="O35" s="65"/>
      <c r="P35" s="53" t="str">
        <f t="shared" si="2"/>
        <v/>
      </c>
      <c r="Q35" s="54"/>
      <c r="R35" s="55"/>
      <c r="S35" s="56"/>
      <c r="T35" s="66"/>
      <c r="U35" s="57"/>
      <c r="V35" s="37"/>
      <c r="W35" s="72"/>
      <c r="X35" s="82"/>
      <c r="Y35" s="37"/>
      <c r="Z35" s="54"/>
      <c r="AA35" s="55"/>
      <c r="AB35" s="56"/>
      <c r="AC35" s="65"/>
      <c r="AD35" s="57"/>
      <c r="AE35" s="37"/>
      <c r="AF35" s="51"/>
      <c r="AG35" s="1" t="str">
        <f t="shared" si="1"/>
        <v/>
      </c>
      <c r="AH35" s="1" t="str">
        <f t="shared" si="0"/>
        <v/>
      </c>
    </row>
    <row r="36" spans="1:34" ht="20.100000000000001" customHeight="1" x14ac:dyDescent="0.15">
      <c r="A36" s="18" t="s">
        <v>113</v>
      </c>
      <c r="B36" s="32"/>
      <c r="C36" s="33"/>
      <c r="D36" s="32"/>
      <c r="E36" s="33"/>
      <c r="F36" s="32"/>
      <c r="G36" s="33"/>
      <c r="H36" s="34"/>
      <c r="I36" s="32"/>
      <c r="J36" s="35"/>
      <c r="K36" s="36"/>
      <c r="L36" s="37"/>
      <c r="M36" s="57"/>
      <c r="N36" s="72"/>
      <c r="O36" s="65"/>
      <c r="P36" s="53" t="str">
        <f t="shared" si="2"/>
        <v/>
      </c>
      <c r="Q36" s="54"/>
      <c r="R36" s="55"/>
      <c r="S36" s="56"/>
      <c r="T36" s="66"/>
      <c r="U36" s="57"/>
      <c r="V36" s="37"/>
      <c r="W36" s="72"/>
      <c r="X36" s="82"/>
      <c r="Y36" s="37"/>
      <c r="Z36" s="54"/>
      <c r="AA36" s="55"/>
      <c r="AB36" s="56"/>
      <c r="AC36" s="65"/>
      <c r="AD36" s="57"/>
      <c r="AE36" s="37"/>
      <c r="AF36" s="51"/>
      <c r="AG36" s="1" t="str">
        <f t="shared" si="1"/>
        <v/>
      </c>
      <c r="AH36" s="1" t="str">
        <f t="shared" si="0"/>
        <v/>
      </c>
    </row>
    <row r="37" spans="1:34" ht="20.100000000000001" customHeight="1" x14ac:dyDescent="0.15">
      <c r="A37" s="18" t="s">
        <v>114</v>
      </c>
      <c r="B37" s="32"/>
      <c r="C37" s="33"/>
      <c r="D37" s="32"/>
      <c r="E37" s="33"/>
      <c r="F37" s="32"/>
      <c r="G37" s="33"/>
      <c r="H37" s="34"/>
      <c r="I37" s="32"/>
      <c r="J37" s="35"/>
      <c r="K37" s="36"/>
      <c r="L37" s="37"/>
      <c r="M37" s="57"/>
      <c r="N37" s="72"/>
      <c r="O37" s="65"/>
      <c r="P37" s="53" t="str">
        <f t="shared" si="2"/>
        <v/>
      </c>
      <c r="Q37" s="54"/>
      <c r="R37" s="55"/>
      <c r="S37" s="56"/>
      <c r="T37" s="66"/>
      <c r="U37" s="57"/>
      <c r="V37" s="37"/>
      <c r="W37" s="72"/>
      <c r="X37" s="82"/>
      <c r="Y37" s="37"/>
      <c r="Z37" s="54"/>
      <c r="AA37" s="55"/>
      <c r="AB37" s="56"/>
      <c r="AC37" s="65"/>
      <c r="AD37" s="57"/>
      <c r="AE37" s="37"/>
      <c r="AF37" s="51"/>
      <c r="AG37" s="1" t="str">
        <f t="shared" si="1"/>
        <v/>
      </c>
      <c r="AH37" s="1" t="str">
        <f t="shared" si="0"/>
        <v/>
      </c>
    </row>
    <row r="38" spans="1:34" ht="20.100000000000001" customHeight="1" x14ac:dyDescent="0.15">
      <c r="A38" s="18" t="s">
        <v>115</v>
      </c>
      <c r="B38" s="32"/>
      <c r="C38" s="33"/>
      <c r="D38" s="32"/>
      <c r="E38" s="33"/>
      <c r="F38" s="32"/>
      <c r="G38" s="33"/>
      <c r="H38" s="34"/>
      <c r="I38" s="32"/>
      <c r="J38" s="35"/>
      <c r="K38" s="36"/>
      <c r="L38" s="37"/>
      <c r="M38" s="57"/>
      <c r="N38" s="72"/>
      <c r="O38" s="65"/>
      <c r="P38" s="53" t="str">
        <f t="shared" si="2"/>
        <v/>
      </c>
      <c r="Q38" s="54"/>
      <c r="R38" s="55"/>
      <c r="S38" s="56"/>
      <c r="T38" s="66"/>
      <c r="U38" s="57"/>
      <c r="V38" s="37"/>
      <c r="W38" s="72"/>
      <c r="X38" s="82"/>
      <c r="Y38" s="37"/>
      <c r="Z38" s="54"/>
      <c r="AA38" s="55"/>
      <c r="AB38" s="56"/>
      <c r="AC38" s="65"/>
      <c r="AD38" s="57"/>
      <c r="AE38" s="37"/>
      <c r="AF38" s="51"/>
      <c r="AG38" s="1" t="str">
        <f t="shared" si="1"/>
        <v/>
      </c>
      <c r="AH38" s="1" t="str">
        <f t="shared" si="0"/>
        <v/>
      </c>
    </row>
    <row r="39" spans="1:34" ht="20.100000000000001" customHeight="1" x14ac:dyDescent="0.15">
      <c r="A39" s="18" t="s">
        <v>116</v>
      </c>
      <c r="B39" s="32"/>
      <c r="C39" s="33"/>
      <c r="D39" s="32"/>
      <c r="E39" s="33"/>
      <c r="F39" s="32"/>
      <c r="G39" s="33"/>
      <c r="H39" s="34"/>
      <c r="I39" s="32"/>
      <c r="J39" s="35"/>
      <c r="K39" s="36"/>
      <c r="L39" s="37"/>
      <c r="M39" s="57"/>
      <c r="N39" s="72"/>
      <c r="O39" s="65"/>
      <c r="P39" s="53" t="str">
        <f t="shared" si="2"/>
        <v/>
      </c>
      <c r="Q39" s="54"/>
      <c r="R39" s="55"/>
      <c r="S39" s="56"/>
      <c r="T39" s="66"/>
      <c r="U39" s="57"/>
      <c r="V39" s="37"/>
      <c r="W39" s="72"/>
      <c r="X39" s="82"/>
      <c r="Y39" s="37"/>
      <c r="Z39" s="54"/>
      <c r="AA39" s="55"/>
      <c r="AB39" s="56"/>
      <c r="AC39" s="65"/>
      <c r="AD39" s="57"/>
      <c r="AE39" s="37"/>
      <c r="AF39" s="51"/>
      <c r="AG39" s="1" t="str">
        <f t="shared" si="1"/>
        <v/>
      </c>
      <c r="AH39" s="1" t="str">
        <f t="shared" si="0"/>
        <v/>
      </c>
    </row>
    <row r="40" spans="1:34" ht="20.100000000000001" customHeight="1" x14ac:dyDescent="0.15">
      <c r="A40" s="18" t="s">
        <v>117</v>
      </c>
      <c r="B40" s="32"/>
      <c r="C40" s="33"/>
      <c r="D40" s="32"/>
      <c r="E40" s="33"/>
      <c r="F40" s="32"/>
      <c r="G40" s="33"/>
      <c r="H40" s="34"/>
      <c r="I40" s="32"/>
      <c r="J40" s="35"/>
      <c r="K40" s="36"/>
      <c r="L40" s="37"/>
      <c r="M40" s="57"/>
      <c r="N40" s="72"/>
      <c r="O40" s="65"/>
      <c r="P40" s="53" t="str">
        <f t="shared" si="2"/>
        <v/>
      </c>
      <c r="Q40" s="54"/>
      <c r="R40" s="55"/>
      <c r="S40" s="56"/>
      <c r="T40" s="66"/>
      <c r="U40" s="57"/>
      <c r="V40" s="37"/>
      <c r="W40" s="72"/>
      <c r="X40" s="82"/>
      <c r="Y40" s="37"/>
      <c r="Z40" s="54"/>
      <c r="AA40" s="55"/>
      <c r="AB40" s="56"/>
      <c r="AC40" s="65"/>
      <c r="AD40" s="57"/>
      <c r="AE40" s="37"/>
      <c r="AF40" s="51"/>
      <c r="AG40" s="1" t="str">
        <f t="shared" si="1"/>
        <v/>
      </c>
      <c r="AH40" s="1" t="str">
        <f t="shared" si="0"/>
        <v/>
      </c>
    </row>
    <row r="41" spans="1:34" ht="20.100000000000001" customHeight="1" x14ac:dyDescent="0.15">
      <c r="A41" s="18" t="s">
        <v>118</v>
      </c>
      <c r="B41" s="32"/>
      <c r="C41" s="33"/>
      <c r="D41" s="32"/>
      <c r="E41" s="33"/>
      <c r="F41" s="32"/>
      <c r="G41" s="33"/>
      <c r="H41" s="34"/>
      <c r="I41" s="32"/>
      <c r="J41" s="35"/>
      <c r="K41" s="36"/>
      <c r="L41" s="37"/>
      <c r="M41" s="57"/>
      <c r="N41" s="72"/>
      <c r="O41" s="65"/>
      <c r="P41" s="53" t="str">
        <f t="shared" si="2"/>
        <v/>
      </c>
      <c r="Q41" s="54"/>
      <c r="R41" s="55"/>
      <c r="S41" s="56"/>
      <c r="T41" s="66"/>
      <c r="U41" s="57"/>
      <c r="V41" s="37"/>
      <c r="W41" s="72"/>
      <c r="X41" s="82"/>
      <c r="Y41" s="37"/>
      <c r="Z41" s="54"/>
      <c r="AA41" s="55"/>
      <c r="AB41" s="56"/>
      <c r="AC41" s="65"/>
      <c r="AD41" s="57"/>
      <c r="AE41" s="37"/>
      <c r="AF41" s="51"/>
      <c r="AG41" s="1" t="str">
        <f t="shared" si="1"/>
        <v/>
      </c>
      <c r="AH41" s="1" t="str">
        <f t="shared" si="0"/>
        <v/>
      </c>
    </row>
    <row r="42" spans="1:34" ht="20.100000000000001" customHeight="1" x14ac:dyDescent="0.15">
      <c r="A42" s="18" t="s">
        <v>119</v>
      </c>
      <c r="B42" s="32"/>
      <c r="C42" s="33"/>
      <c r="D42" s="32"/>
      <c r="E42" s="33"/>
      <c r="F42" s="32"/>
      <c r="G42" s="33"/>
      <c r="H42" s="34"/>
      <c r="I42" s="32"/>
      <c r="J42" s="35"/>
      <c r="K42" s="36"/>
      <c r="L42" s="37"/>
      <c r="M42" s="57"/>
      <c r="N42" s="72"/>
      <c r="O42" s="65"/>
      <c r="P42" s="53" t="str">
        <f t="shared" si="2"/>
        <v/>
      </c>
      <c r="Q42" s="54"/>
      <c r="R42" s="55"/>
      <c r="S42" s="56"/>
      <c r="T42" s="66"/>
      <c r="U42" s="57"/>
      <c r="V42" s="37"/>
      <c r="W42" s="72"/>
      <c r="X42" s="82"/>
      <c r="Y42" s="37"/>
      <c r="Z42" s="54"/>
      <c r="AA42" s="55"/>
      <c r="AB42" s="56"/>
      <c r="AC42" s="65"/>
      <c r="AD42" s="57"/>
      <c r="AE42" s="37"/>
      <c r="AF42" s="51"/>
      <c r="AG42" s="1" t="str">
        <f t="shared" si="1"/>
        <v/>
      </c>
      <c r="AH42" s="1" t="str">
        <f t="shared" si="0"/>
        <v/>
      </c>
    </row>
    <row r="43" spans="1:34" ht="20.100000000000001" customHeight="1" x14ac:dyDescent="0.15">
      <c r="A43" s="18" t="s">
        <v>120</v>
      </c>
      <c r="B43" s="32"/>
      <c r="C43" s="33"/>
      <c r="D43" s="32"/>
      <c r="E43" s="33"/>
      <c r="F43" s="32"/>
      <c r="G43" s="33"/>
      <c r="H43" s="34"/>
      <c r="I43" s="32"/>
      <c r="J43" s="35"/>
      <c r="K43" s="36"/>
      <c r="L43" s="37"/>
      <c r="M43" s="57"/>
      <c r="N43" s="72"/>
      <c r="O43" s="65"/>
      <c r="P43" s="53" t="str">
        <f t="shared" si="2"/>
        <v/>
      </c>
      <c r="Q43" s="54"/>
      <c r="R43" s="55"/>
      <c r="S43" s="56"/>
      <c r="T43" s="66"/>
      <c r="U43" s="57"/>
      <c r="V43" s="37"/>
      <c r="W43" s="72"/>
      <c r="X43" s="82"/>
      <c r="Y43" s="37"/>
      <c r="Z43" s="54"/>
      <c r="AA43" s="55"/>
      <c r="AB43" s="56"/>
      <c r="AC43" s="65"/>
      <c r="AD43" s="57"/>
      <c r="AE43" s="37"/>
      <c r="AF43" s="51"/>
      <c r="AG43" s="1" t="str">
        <f t="shared" si="1"/>
        <v/>
      </c>
      <c r="AH43" s="1" t="str">
        <f t="shared" si="0"/>
        <v/>
      </c>
    </row>
    <row r="44" spans="1:34" ht="20.100000000000001" customHeight="1" x14ac:dyDescent="0.15">
      <c r="A44" s="18" t="s">
        <v>121</v>
      </c>
      <c r="B44" s="32"/>
      <c r="C44" s="33"/>
      <c r="D44" s="32"/>
      <c r="E44" s="33"/>
      <c r="F44" s="32"/>
      <c r="G44" s="33"/>
      <c r="H44" s="34"/>
      <c r="I44" s="32"/>
      <c r="J44" s="35"/>
      <c r="K44" s="36"/>
      <c r="L44" s="37"/>
      <c r="M44" s="57"/>
      <c r="N44" s="72"/>
      <c r="O44" s="65"/>
      <c r="P44" s="53" t="str">
        <f t="shared" si="2"/>
        <v/>
      </c>
      <c r="Q44" s="54"/>
      <c r="R44" s="55"/>
      <c r="S44" s="56"/>
      <c r="T44" s="66"/>
      <c r="U44" s="57"/>
      <c r="V44" s="37"/>
      <c r="W44" s="72"/>
      <c r="X44" s="82"/>
      <c r="Y44" s="37"/>
      <c r="Z44" s="54"/>
      <c r="AA44" s="55"/>
      <c r="AB44" s="56"/>
      <c r="AC44" s="65"/>
      <c r="AD44" s="57"/>
      <c r="AE44" s="37"/>
      <c r="AF44" s="51"/>
      <c r="AG44" s="1" t="str">
        <f t="shared" si="1"/>
        <v/>
      </c>
      <c r="AH44" s="1" t="str">
        <f t="shared" si="0"/>
        <v/>
      </c>
    </row>
    <row r="45" spans="1:34" ht="20.100000000000001" customHeight="1" x14ac:dyDescent="0.15">
      <c r="A45" s="18" t="s">
        <v>122</v>
      </c>
      <c r="B45" s="32"/>
      <c r="C45" s="33"/>
      <c r="D45" s="32"/>
      <c r="E45" s="33"/>
      <c r="F45" s="32"/>
      <c r="G45" s="33"/>
      <c r="H45" s="34"/>
      <c r="I45" s="32"/>
      <c r="J45" s="35"/>
      <c r="K45" s="36"/>
      <c r="L45" s="37"/>
      <c r="M45" s="57"/>
      <c r="N45" s="72"/>
      <c r="O45" s="65"/>
      <c r="P45" s="53" t="str">
        <f t="shared" si="2"/>
        <v/>
      </c>
      <c r="Q45" s="54"/>
      <c r="R45" s="55"/>
      <c r="S45" s="56"/>
      <c r="T45" s="66"/>
      <c r="U45" s="57"/>
      <c r="V45" s="37"/>
      <c r="W45" s="72"/>
      <c r="X45" s="82"/>
      <c r="Y45" s="37"/>
      <c r="Z45" s="54"/>
      <c r="AA45" s="55"/>
      <c r="AB45" s="56"/>
      <c r="AC45" s="65"/>
      <c r="AD45" s="57"/>
      <c r="AE45" s="37"/>
      <c r="AF45" s="51"/>
      <c r="AG45" s="1" t="str">
        <f t="shared" si="1"/>
        <v/>
      </c>
      <c r="AH45" s="1" t="str">
        <f t="shared" si="0"/>
        <v/>
      </c>
    </row>
    <row r="46" spans="1:34" ht="20.100000000000001" customHeight="1" x14ac:dyDescent="0.15">
      <c r="A46" s="18" t="s">
        <v>123</v>
      </c>
      <c r="B46" s="32"/>
      <c r="C46" s="33"/>
      <c r="D46" s="32"/>
      <c r="E46" s="33"/>
      <c r="F46" s="32"/>
      <c r="G46" s="33"/>
      <c r="H46" s="34"/>
      <c r="I46" s="32"/>
      <c r="J46" s="35"/>
      <c r="K46" s="36"/>
      <c r="L46" s="37"/>
      <c r="M46" s="57"/>
      <c r="N46" s="72"/>
      <c r="O46" s="65"/>
      <c r="P46" s="53" t="str">
        <f t="shared" si="2"/>
        <v/>
      </c>
      <c r="Q46" s="54"/>
      <c r="R46" s="55"/>
      <c r="S46" s="56"/>
      <c r="T46" s="66"/>
      <c r="U46" s="57"/>
      <c r="V46" s="37"/>
      <c r="W46" s="72"/>
      <c r="X46" s="82"/>
      <c r="Y46" s="37"/>
      <c r="Z46" s="54"/>
      <c r="AA46" s="55"/>
      <c r="AB46" s="56"/>
      <c r="AC46" s="65"/>
      <c r="AD46" s="57"/>
      <c r="AE46" s="37"/>
      <c r="AF46" s="51"/>
      <c r="AG46" s="1" t="str">
        <f t="shared" si="1"/>
        <v/>
      </c>
      <c r="AH46" s="1" t="str">
        <f t="shared" si="0"/>
        <v/>
      </c>
    </row>
    <row r="47" spans="1:34" ht="20.100000000000001" customHeight="1" x14ac:dyDescent="0.15">
      <c r="A47" s="18" t="s">
        <v>124</v>
      </c>
      <c r="B47" s="32"/>
      <c r="C47" s="33"/>
      <c r="D47" s="32"/>
      <c r="E47" s="33"/>
      <c r="F47" s="32"/>
      <c r="G47" s="33"/>
      <c r="H47" s="34"/>
      <c r="I47" s="32"/>
      <c r="J47" s="35"/>
      <c r="K47" s="36"/>
      <c r="L47" s="37"/>
      <c r="M47" s="57"/>
      <c r="N47" s="72"/>
      <c r="O47" s="65"/>
      <c r="P47" s="53" t="str">
        <f t="shared" si="2"/>
        <v/>
      </c>
      <c r="Q47" s="54"/>
      <c r="R47" s="55"/>
      <c r="S47" s="56"/>
      <c r="T47" s="66"/>
      <c r="U47" s="57"/>
      <c r="V47" s="37"/>
      <c r="W47" s="72"/>
      <c r="X47" s="82"/>
      <c r="Y47" s="37"/>
      <c r="Z47" s="54"/>
      <c r="AA47" s="55"/>
      <c r="AB47" s="56"/>
      <c r="AC47" s="65"/>
      <c r="AD47" s="57"/>
      <c r="AE47" s="37"/>
      <c r="AF47" s="51"/>
      <c r="AG47" s="1" t="str">
        <f t="shared" si="1"/>
        <v/>
      </c>
      <c r="AH47" s="1" t="str">
        <f t="shared" si="0"/>
        <v/>
      </c>
    </row>
    <row r="48" spans="1:34" ht="20.100000000000001" customHeight="1" x14ac:dyDescent="0.15">
      <c r="A48" s="18" t="s">
        <v>125</v>
      </c>
      <c r="B48" s="32"/>
      <c r="C48" s="33"/>
      <c r="D48" s="32"/>
      <c r="E48" s="33"/>
      <c r="F48" s="32"/>
      <c r="G48" s="33"/>
      <c r="H48" s="34"/>
      <c r="I48" s="32"/>
      <c r="J48" s="35"/>
      <c r="K48" s="36"/>
      <c r="L48" s="37"/>
      <c r="M48" s="57"/>
      <c r="N48" s="72"/>
      <c r="O48" s="65"/>
      <c r="P48" s="53" t="str">
        <f t="shared" si="2"/>
        <v/>
      </c>
      <c r="Q48" s="54"/>
      <c r="R48" s="55"/>
      <c r="S48" s="56"/>
      <c r="T48" s="66"/>
      <c r="U48" s="57"/>
      <c r="V48" s="37"/>
      <c r="W48" s="72"/>
      <c r="X48" s="82"/>
      <c r="Y48" s="37"/>
      <c r="Z48" s="54"/>
      <c r="AA48" s="55"/>
      <c r="AB48" s="56"/>
      <c r="AC48" s="65"/>
      <c r="AD48" s="57"/>
      <c r="AE48" s="37"/>
      <c r="AF48" s="51"/>
      <c r="AG48" s="1" t="str">
        <f t="shared" si="1"/>
        <v/>
      </c>
      <c r="AH48" s="1" t="str">
        <f t="shared" si="0"/>
        <v/>
      </c>
    </row>
    <row r="49" spans="1:34" ht="20.100000000000001" customHeight="1" x14ac:dyDescent="0.15">
      <c r="A49" s="18" t="s">
        <v>126</v>
      </c>
      <c r="B49" s="32"/>
      <c r="C49" s="33"/>
      <c r="D49" s="32"/>
      <c r="E49" s="33"/>
      <c r="F49" s="32"/>
      <c r="G49" s="33"/>
      <c r="H49" s="34"/>
      <c r="I49" s="32"/>
      <c r="J49" s="35"/>
      <c r="K49" s="36"/>
      <c r="L49" s="37"/>
      <c r="M49" s="57"/>
      <c r="N49" s="72"/>
      <c r="O49" s="65"/>
      <c r="P49" s="53" t="str">
        <f t="shared" si="2"/>
        <v/>
      </c>
      <c r="Q49" s="54"/>
      <c r="R49" s="55"/>
      <c r="S49" s="56"/>
      <c r="T49" s="66"/>
      <c r="U49" s="57"/>
      <c r="V49" s="37"/>
      <c r="W49" s="72"/>
      <c r="X49" s="82"/>
      <c r="Y49" s="37"/>
      <c r="Z49" s="54"/>
      <c r="AA49" s="55"/>
      <c r="AB49" s="56"/>
      <c r="AC49" s="65"/>
      <c r="AD49" s="57"/>
      <c r="AE49" s="37"/>
      <c r="AF49" s="51"/>
      <c r="AG49" s="1" t="str">
        <f t="shared" si="1"/>
        <v/>
      </c>
      <c r="AH49" s="1" t="str">
        <f t="shared" si="0"/>
        <v/>
      </c>
    </row>
    <row r="50" spans="1:34" ht="20.100000000000001" customHeight="1" x14ac:dyDescent="0.15">
      <c r="A50" s="18" t="s">
        <v>127</v>
      </c>
      <c r="B50" s="32"/>
      <c r="C50" s="33"/>
      <c r="D50" s="32"/>
      <c r="E50" s="33"/>
      <c r="F50" s="32"/>
      <c r="G50" s="33"/>
      <c r="H50" s="34"/>
      <c r="I50" s="32"/>
      <c r="J50" s="35"/>
      <c r="K50" s="36"/>
      <c r="L50" s="37"/>
      <c r="M50" s="57"/>
      <c r="N50" s="72"/>
      <c r="O50" s="65"/>
      <c r="P50" s="53" t="str">
        <f t="shared" si="2"/>
        <v/>
      </c>
      <c r="Q50" s="54"/>
      <c r="R50" s="55"/>
      <c r="S50" s="56"/>
      <c r="T50" s="66"/>
      <c r="U50" s="57"/>
      <c r="V50" s="37"/>
      <c r="W50" s="72"/>
      <c r="X50" s="82"/>
      <c r="Y50" s="37"/>
      <c r="Z50" s="54"/>
      <c r="AA50" s="55"/>
      <c r="AB50" s="56"/>
      <c r="AC50" s="65"/>
      <c r="AD50" s="57"/>
      <c r="AE50" s="37"/>
      <c r="AF50" s="51"/>
      <c r="AG50" s="1" t="str">
        <f t="shared" si="1"/>
        <v/>
      </c>
      <c r="AH50" s="1" t="str">
        <f t="shared" si="0"/>
        <v/>
      </c>
    </row>
    <row r="51" spans="1:34" ht="20.100000000000001" customHeight="1" x14ac:dyDescent="0.15">
      <c r="A51" s="18" t="s">
        <v>254</v>
      </c>
      <c r="B51" s="32"/>
      <c r="C51" s="33"/>
      <c r="D51" s="32"/>
      <c r="E51" s="33"/>
      <c r="F51" s="32"/>
      <c r="G51" s="33"/>
      <c r="H51" s="34"/>
      <c r="I51" s="32"/>
      <c r="J51" s="35"/>
      <c r="K51" s="36"/>
      <c r="L51" s="37"/>
      <c r="M51" s="57"/>
      <c r="N51" s="72"/>
      <c r="O51" s="65"/>
      <c r="P51" s="53" t="str">
        <f t="shared" si="2"/>
        <v/>
      </c>
      <c r="Q51" s="54"/>
      <c r="R51" s="55"/>
      <c r="S51" s="56"/>
      <c r="T51" s="66"/>
      <c r="U51" s="57"/>
      <c r="V51" s="37"/>
      <c r="W51" s="72"/>
      <c r="X51" s="82"/>
      <c r="Y51" s="37"/>
      <c r="Z51" s="54"/>
      <c r="AA51" s="55"/>
      <c r="AB51" s="56"/>
      <c r="AC51" s="65"/>
      <c r="AD51" s="57"/>
      <c r="AE51" s="37"/>
      <c r="AF51" s="51"/>
      <c r="AG51" s="1" t="str">
        <f t="shared" si="1"/>
        <v/>
      </c>
      <c r="AH51" s="1" t="str">
        <f t="shared" si="0"/>
        <v/>
      </c>
    </row>
    <row r="52" spans="1:34" ht="20.100000000000001" customHeight="1" x14ac:dyDescent="0.15">
      <c r="A52" s="18" t="s">
        <v>255</v>
      </c>
      <c r="B52" s="32"/>
      <c r="C52" s="33"/>
      <c r="D52" s="32"/>
      <c r="E52" s="33"/>
      <c r="F52" s="32"/>
      <c r="G52" s="33"/>
      <c r="H52" s="34"/>
      <c r="I52" s="32"/>
      <c r="J52" s="35"/>
      <c r="K52" s="36"/>
      <c r="L52" s="37"/>
      <c r="M52" s="57"/>
      <c r="N52" s="72"/>
      <c r="O52" s="65"/>
      <c r="P52" s="53" t="str">
        <f t="shared" si="2"/>
        <v/>
      </c>
      <c r="Q52" s="54"/>
      <c r="R52" s="55"/>
      <c r="S52" s="56"/>
      <c r="T52" s="66"/>
      <c r="U52" s="57"/>
      <c r="V52" s="37"/>
      <c r="W52" s="72"/>
      <c r="X52" s="82"/>
      <c r="Y52" s="37"/>
      <c r="Z52" s="54"/>
      <c r="AA52" s="55"/>
      <c r="AB52" s="56"/>
      <c r="AC52" s="65"/>
      <c r="AD52" s="57"/>
      <c r="AE52" s="37"/>
      <c r="AF52" s="51"/>
      <c r="AG52" s="1" t="str">
        <f t="shared" si="1"/>
        <v/>
      </c>
      <c r="AH52" s="1" t="str">
        <f t="shared" si="0"/>
        <v/>
      </c>
    </row>
    <row r="53" spans="1:34" ht="20.100000000000001" customHeight="1" x14ac:dyDescent="0.15">
      <c r="A53" s="18" t="s">
        <v>256</v>
      </c>
      <c r="B53" s="32"/>
      <c r="C53" s="33"/>
      <c r="D53" s="32"/>
      <c r="E53" s="33"/>
      <c r="F53" s="32"/>
      <c r="G53" s="33"/>
      <c r="H53" s="34"/>
      <c r="I53" s="32"/>
      <c r="J53" s="35"/>
      <c r="K53" s="36"/>
      <c r="L53" s="37"/>
      <c r="M53" s="57"/>
      <c r="N53" s="72"/>
      <c r="O53" s="65"/>
      <c r="P53" s="53" t="str">
        <f t="shared" si="2"/>
        <v/>
      </c>
      <c r="Q53" s="54"/>
      <c r="R53" s="55"/>
      <c r="S53" s="56"/>
      <c r="T53" s="66"/>
      <c r="U53" s="57"/>
      <c r="V53" s="37"/>
      <c r="W53" s="72"/>
      <c r="X53" s="82"/>
      <c r="Y53" s="37"/>
      <c r="Z53" s="54"/>
      <c r="AA53" s="55"/>
      <c r="AB53" s="56"/>
      <c r="AC53" s="65"/>
      <c r="AD53" s="57"/>
      <c r="AE53" s="37"/>
      <c r="AF53" s="51"/>
      <c r="AG53" s="1" t="str">
        <f t="shared" si="1"/>
        <v/>
      </c>
      <c r="AH53" s="1" t="str">
        <f t="shared" si="0"/>
        <v/>
      </c>
    </row>
    <row r="54" spans="1:34" ht="20.100000000000001" customHeight="1" x14ac:dyDescent="0.15">
      <c r="A54" s="18" t="s">
        <v>257</v>
      </c>
      <c r="B54" s="32"/>
      <c r="C54" s="33"/>
      <c r="D54" s="32"/>
      <c r="E54" s="33"/>
      <c r="F54" s="32"/>
      <c r="G54" s="33"/>
      <c r="H54" s="34"/>
      <c r="I54" s="32"/>
      <c r="J54" s="35"/>
      <c r="K54" s="36"/>
      <c r="L54" s="37"/>
      <c r="M54" s="57"/>
      <c r="N54" s="72"/>
      <c r="O54" s="65"/>
      <c r="P54" s="53" t="str">
        <f t="shared" si="2"/>
        <v/>
      </c>
      <c r="Q54" s="54"/>
      <c r="R54" s="55"/>
      <c r="S54" s="56"/>
      <c r="T54" s="66"/>
      <c r="U54" s="57"/>
      <c r="V54" s="37"/>
      <c r="W54" s="72"/>
      <c r="X54" s="82"/>
      <c r="Y54" s="37"/>
      <c r="Z54" s="54"/>
      <c r="AA54" s="55"/>
      <c r="AB54" s="56"/>
      <c r="AC54" s="65"/>
      <c r="AD54" s="57"/>
      <c r="AE54" s="37"/>
      <c r="AF54" s="51"/>
      <c r="AG54" s="1" t="str">
        <f t="shared" si="1"/>
        <v/>
      </c>
      <c r="AH54" s="1" t="str">
        <f t="shared" si="0"/>
        <v/>
      </c>
    </row>
    <row r="55" spans="1:34" ht="20.100000000000001" customHeight="1" x14ac:dyDescent="0.15">
      <c r="A55" s="18" t="s">
        <v>258</v>
      </c>
      <c r="B55" s="32"/>
      <c r="C55" s="33"/>
      <c r="D55" s="32"/>
      <c r="E55" s="33"/>
      <c r="F55" s="32"/>
      <c r="G55" s="33"/>
      <c r="H55" s="34"/>
      <c r="I55" s="32"/>
      <c r="J55" s="35"/>
      <c r="K55" s="36"/>
      <c r="L55" s="37"/>
      <c r="M55" s="57"/>
      <c r="N55" s="72"/>
      <c r="O55" s="65"/>
      <c r="P55" s="53" t="str">
        <f t="shared" si="2"/>
        <v/>
      </c>
      <c r="Q55" s="54"/>
      <c r="R55" s="55"/>
      <c r="S55" s="56"/>
      <c r="T55" s="66"/>
      <c r="U55" s="57"/>
      <c r="V55" s="37"/>
      <c r="W55" s="72"/>
      <c r="X55" s="82"/>
      <c r="Y55" s="37"/>
      <c r="Z55" s="54"/>
      <c r="AA55" s="55"/>
      <c r="AB55" s="56"/>
      <c r="AC55" s="65"/>
      <c r="AD55" s="57"/>
      <c r="AE55" s="37"/>
      <c r="AF55" s="51"/>
      <c r="AG55" s="1" t="str">
        <f t="shared" si="1"/>
        <v/>
      </c>
      <c r="AH55" s="1" t="str">
        <f t="shared" si="0"/>
        <v/>
      </c>
    </row>
    <row r="56" spans="1:34" ht="20.100000000000001" customHeight="1" x14ac:dyDescent="0.15">
      <c r="A56" s="18" t="s">
        <v>259</v>
      </c>
      <c r="B56" s="32"/>
      <c r="C56" s="33"/>
      <c r="D56" s="32"/>
      <c r="E56" s="33"/>
      <c r="F56" s="32"/>
      <c r="G56" s="33"/>
      <c r="H56" s="34"/>
      <c r="I56" s="32"/>
      <c r="J56" s="35"/>
      <c r="K56" s="36"/>
      <c r="L56" s="37"/>
      <c r="M56" s="57"/>
      <c r="N56" s="72"/>
      <c r="O56" s="65"/>
      <c r="P56" s="53" t="str">
        <f t="shared" si="2"/>
        <v/>
      </c>
      <c r="Q56" s="54"/>
      <c r="R56" s="55"/>
      <c r="S56" s="56"/>
      <c r="T56" s="66"/>
      <c r="U56" s="57"/>
      <c r="V56" s="37"/>
      <c r="W56" s="72"/>
      <c r="X56" s="82"/>
      <c r="Y56" s="37"/>
      <c r="Z56" s="54"/>
      <c r="AA56" s="55"/>
      <c r="AB56" s="56"/>
      <c r="AC56" s="65"/>
      <c r="AD56" s="57"/>
      <c r="AE56" s="37"/>
      <c r="AF56" s="51"/>
      <c r="AG56" s="1" t="str">
        <f t="shared" si="1"/>
        <v/>
      </c>
      <c r="AH56" s="1" t="str">
        <f t="shared" si="0"/>
        <v/>
      </c>
    </row>
    <row r="57" spans="1:34" ht="20.100000000000001" customHeight="1" x14ac:dyDescent="0.15">
      <c r="A57" s="18" t="s">
        <v>260</v>
      </c>
      <c r="B57" s="32"/>
      <c r="C57" s="33"/>
      <c r="D57" s="32"/>
      <c r="E57" s="33"/>
      <c r="F57" s="32"/>
      <c r="G57" s="33"/>
      <c r="H57" s="34"/>
      <c r="I57" s="32"/>
      <c r="J57" s="35"/>
      <c r="K57" s="36"/>
      <c r="L57" s="37"/>
      <c r="M57" s="57"/>
      <c r="N57" s="72"/>
      <c r="O57" s="65"/>
      <c r="P57" s="53" t="str">
        <f t="shared" si="2"/>
        <v/>
      </c>
      <c r="Q57" s="54"/>
      <c r="R57" s="55"/>
      <c r="S57" s="56"/>
      <c r="T57" s="66"/>
      <c r="U57" s="57"/>
      <c r="V57" s="37"/>
      <c r="W57" s="72"/>
      <c r="X57" s="82"/>
      <c r="Y57" s="37"/>
      <c r="Z57" s="54"/>
      <c r="AA57" s="55"/>
      <c r="AB57" s="56"/>
      <c r="AC57" s="65"/>
      <c r="AD57" s="57"/>
      <c r="AE57" s="37"/>
      <c r="AF57" s="51"/>
      <c r="AG57" s="1" t="str">
        <f t="shared" si="1"/>
        <v/>
      </c>
      <c r="AH57" s="1" t="str">
        <f t="shared" si="0"/>
        <v/>
      </c>
    </row>
    <row r="58" spans="1:34" ht="20.100000000000001" customHeight="1" x14ac:dyDescent="0.15">
      <c r="A58" s="18" t="s">
        <v>261</v>
      </c>
      <c r="B58" s="32"/>
      <c r="C58" s="33"/>
      <c r="D58" s="32"/>
      <c r="E58" s="33"/>
      <c r="F58" s="32"/>
      <c r="G58" s="33"/>
      <c r="H58" s="34"/>
      <c r="I58" s="32"/>
      <c r="J58" s="35"/>
      <c r="K58" s="36"/>
      <c r="L58" s="37"/>
      <c r="M58" s="57"/>
      <c r="N58" s="72"/>
      <c r="O58" s="65"/>
      <c r="P58" s="53" t="str">
        <f t="shared" si="2"/>
        <v/>
      </c>
      <c r="Q58" s="54"/>
      <c r="R58" s="55"/>
      <c r="S58" s="56"/>
      <c r="T58" s="66"/>
      <c r="U58" s="57"/>
      <c r="V58" s="37"/>
      <c r="W58" s="72"/>
      <c r="X58" s="82"/>
      <c r="Y58" s="37"/>
      <c r="Z58" s="54"/>
      <c r="AA58" s="55"/>
      <c r="AB58" s="56"/>
      <c r="AC58" s="65"/>
      <c r="AD58" s="57"/>
      <c r="AE58" s="37"/>
      <c r="AF58" s="51"/>
      <c r="AG58" s="1" t="str">
        <f t="shared" si="1"/>
        <v/>
      </c>
      <c r="AH58" s="1" t="str">
        <f t="shared" si="0"/>
        <v/>
      </c>
    </row>
    <row r="59" spans="1:34" ht="20.100000000000001" customHeight="1" x14ac:dyDescent="0.15">
      <c r="A59" s="18" t="s">
        <v>262</v>
      </c>
      <c r="B59" s="32"/>
      <c r="C59" s="33"/>
      <c r="D59" s="32"/>
      <c r="E59" s="33"/>
      <c r="F59" s="32"/>
      <c r="G59" s="33"/>
      <c r="H59" s="34"/>
      <c r="I59" s="32"/>
      <c r="J59" s="35"/>
      <c r="K59" s="36"/>
      <c r="L59" s="37"/>
      <c r="M59" s="57"/>
      <c r="N59" s="72"/>
      <c r="O59" s="65"/>
      <c r="P59" s="53" t="str">
        <f t="shared" si="2"/>
        <v/>
      </c>
      <c r="Q59" s="54"/>
      <c r="R59" s="55"/>
      <c r="S59" s="56"/>
      <c r="T59" s="66"/>
      <c r="U59" s="57"/>
      <c r="V59" s="37"/>
      <c r="W59" s="72"/>
      <c r="X59" s="82"/>
      <c r="Y59" s="37"/>
      <c r="Z59" s="54"/>
      <c r="AA59" s="55"/>
      <c r="AB59" s="56"/>
      <c r="AC59" s="65"/>
      <c r="AD59" s="57"/>
      <c r="AE59" s="37"/>
      <c r="AF59" s="51"/>
      <c r="AG59" s="1" t="str">
        <f t="shared" si="1"/>
        <v/>
      </c>
      <c r="AH59" s="1" t="str">
        <f t="shared" si="0"/>
        <v/>
      </c>
    </row>
    <row r="60" spans="1:34" ht="20.100000000000001" customHeight="1" x14ac:dyDescent="0.15">
      <c r="A60" s="18" t="s">
        <v>263</v>
      </c>
      <c r="B60" s="32"/>
      <c r="C60" s="33"/>
      <c r="D60" s="32"/>
      <c r="E60" s="33"/>
      <c r="F60" s="32"/>
      <c r="G60" s="33"/>
      <c r="H60" s="34"/>
      <c r="I60" s="32"/>
      <c r="J60" s="35"/>
      <c r="K60" s="36"/>
      <c r="L60" s="37"/>
      <c r="M60" s="57"/>
      <c r="N60" s="72"/>
      <c r="O60" s="65"/>
      <c r="P60" s="53" t="str">
        <f t="shared" si="2"/>
        <v/>
      </c>
      <c r="Q60" s="54"/>
      <c r="R60" s="55"/>
      <c r="S60" s="56"/>
      <c r="T60" s="66"/>
      <c r="U60" s="57"/>
      <c r="V60" s="37"/>
      <c r="W60" s="72"/>
      <c r="X60" s="82"/>
      <c r="Y60" s="37"/>
      <c r="Z60" s="54"/>
      <c r="AA60" s="55"/>
      <c r="AB60" s="56"/>
      <c r="AC60" s="65"/>
      <c r="AD60" s="57"/>
      <c r="AE60" s="37"/>
      <c r="AF60" s="51"/>
      <c r="AG60" s="1" t="str">
        <f t="shared" si="1"/>
        <v/>
      </c>
      <c r="AH60" s="1" t="str">
        <f t="shared" si="0"/>
        <v/>
      </c>
    </row>
    <row r="61" spans="1:34" ht="20.100000000000001" customHeight="1" x14ac:dyDescent="0.15">
      <c r="A61" s="18" t="s">
        <v>264</v>
      </c>
      <c r="B61" s="32"/>
      <c r="C61" s="33"/>
      <c r="D61" s="32"/>
      <c r="E61" s="33"/>
      <c r="F61" s="32"/>
      <c r="G61" s="33"/>
      <c r="H61" s="34"/>
      <c r="I61" s="32"/>
      <c r="J61" s="35"/>
      <c r="K61" s="36"/>
      <c r="L61" s="37"/>
      <c r="M61" s="57"/>
      <c r="N61" s="72"/>
      <c r="O61" s="65"/>
      <c r="P61" s="53" t="str">
        <f t="shared" si="2"/>
        <v/>
      </c>
      <c r="Q61" s="54"/>
      <c r="R61" s="55"/>
      <c r="S61" s="56"/>
      <c r="T61" s="66"/>
      <c r="U61" s="57"/>
      <c r="V61" s="37"/>
      <c r="W61" s="72"/>
      <c r="X61" s="82"/>
      <c r="Y61" s="37"/>
      <c r="Z61" s="54"/>
      <c r="AA61" s="55"/>
      <c r="AB61" s="56"/>
      <c r="AC61" s="65"/>
      <c r="AD61" s="57"/>
      <c r="AE61" s="37"/>
      <c r="AF61" s="51"/>
      <c r="AG61" s="1" t="str">
        <f t="shared" si="1"/>
        <v/>
      </c>
      <c r="AH61" s="1" t="str">
        <f t="shared" si="0"/>
        <v/>
      </c>
    </row>
    <row r="62" spans="1:34" ht="20.100000000000001" customHeight="1" x14ac:dyDescent="0.15">
      <c r="A62" s="18" t="s">
        <v>265</v>
      </c>
      <c r="B62" s="32"/>
      <c r="C62" s="33"/>
      <c r="D62" s="32"/>
      <c r="E62" s="33"/>
      <c r="F62" s="32"/>
      <c r="G62" s="33"/>
      <c r="H62" s="34"/>
      <c r="I62" s="32"/>
      <c r="J62" s="35"/>
      <c r="K62" s="36"/>
      <c r="L62" s="37"/>
      <c r="M62" s="57"/>
      <c r="N62" s="72"/>
      <c r="O62" s="65"/>
      <c r="P62" s="53" t="str">
        <f t="shared" si="2"/>
        <v/>
      </c>
      <c r="Q62" s="54"/>
      <c r="R62" s="55"/>
      <c r="S62" s="56"/>
      <c r="T62" s="66"/>
      <c r="U62" s="57"/>
      <c r="V62" s="37"/>
      <c r="W62" s="72"/>
      <c r="X62" s="82"/>
      <c r="Y62" s="37"/>
      <c r="Z62" s="54"/>
      <c r="AA62" s="55"/>
      <c r="AB62" s="56"/>
      <c r="AC62" s="65"/>
      <c r="AD62" s="57"/>
      <c r="AE62" s="37"/>
      <c r="AF62" s="51"/>
      <c r="AG62" s="1" t="str">
        <f t="shared" si="1"/>
        <v/>
      </c>
      <c r="AH62" s="1" t="str">
        <f t="shared" si="0"/>
        <v/>
      </c>
    </row>
    <row r="63" spans="1:34" ht="20.100000000000001" customHeight="1" x14ac:dyDescent="0.15">
      <c r="A63" s="18" t="s">
        <v>266</v>
      </c>
      <c r="B63" s="32"/>
      <c r="C63" s="33"/>
      <c r="D63" s="32"/>
      <c r="E63" s="33"/>
      <c r="F63" s="32"/>
      <c r="G63" s="33"/>
      <c r="H63" s="34"/>
      <c r="I63" s="32"/>
      <c r="J63" s="35"/>
      <c r="K63" s="36"/>
      <c r="L63" s="37"/>
      <c r="M63" s="57"/>
      <c r="N63" s="72"/>
      <c r="O63" s="65"/>
      <c r="P63" s="53" t="str">
        <f t="shared" si="2"/>
        <v/>
      </c>
      <c r="Q63" s="54"/>
      <c r="R63" s="55"/>
      <c r="S63" s="56"/>
      <c r="T63" s="66"/>
      <c r="U63" s="57"/>
      <c r="V63" s="37"/>
      <c r="W63" s="72"/>
      <c r="X63" s="82"/>
      <c r="Y63" s="37"/>
      <c r="Z63" s="54"/>
      <c r="AA63" s="55"/>
      <c r="AB63" s="56"/>
      <c r="AC63" s="65"/>
      <c r="AD63" s="57"/>
      <c r="AE63" s="37"/>
      <c r="AF63" s="51"/>
      <c r="AG63" s="1" t="str">
        <f t="shared" si="1"/>
        <v/>
      </c>
      <c r="AH63" s="1" t="str">
        <f t="shared" si="0"/>
        <v/>
      </c>
    </row>
    <row r="64" spans="1:34" ht="20.100000000000001" customHeight="1" x14ac:dyDescent="0.15">
      <c r="A64" s="18" t="s">
        <v>267</v>
      </c>
      <c r="B64" s="32"/>
      <c r="C64" s="33"/>
      <c r="D64" s="32"/>
      <c r="E64" s="33"/>
      <c r="F64" s="32"/>
      <c r="G64" s="33"/>
      <c r="H64" s="34"/>
      <c r="I64" s="32"/>
      <c r="J64" s="35"/>
      <c r="K64" s="36"/>
      <c r="L64" s="37"/>
      <c r="M64" s="57"/>
      <c r="N64" s="72"/>
      <c r="O64" s="65"/>
      <c r="P64" s="53" t="str">
        <f t="shared" si="2"/>
        <v/>
      </c>
      <c r="Q64" s="54"/>
      <c r="R64" s="55"/>
      <c r="S64" s="56"/>
      <c r="T64" s="66"/>
      <c r="U64" s="57"/>
      <c r="V64" s="37"/>
      <c r="W64" s="72"/>
      <c r="X64" s="82"/>
      <c r="Y64" s="37"/>
      <c r="Z64" s="54"/>
      <c r="AA64" s="55"/>
      <c r="AB64" s="56"/>
      <c r="AC64" s="65"/>
      <c r="AD64" s="57"/>
      <c r="AE64" s="37"/>
      <c r="AF64" s="51"/>
      <c r="AG64" s="1" t="str">
        <f t="shared" si="1"/>
        <v/>
      </c>
      <c r="AH64" s="1" t="str">
        <f t="shared" si="0"/>
        <v/>
      </c>
    </row>
    <row r="65" spans="1:34" ht="20.100000000000001" customHeight="1" x14ac:dyDescent="0.15">
      <c r="A65" s="18" t="s">
        <v>268</v>
      </c>
      <c r="B65" s="32"/>
      <c r="C65" s="33"/>
      <c r="D65" s="32"/>
      <c r="E65" s="33"/>
      <c r="F65" s="32"/>
      <c r="G65" s="33"/>
      <c r="H65" s="34"/>
      <c r="I65" s="32"/>
      <c r="J65" s="35"/>
      <c r="K65" s="36"/>
      <c r="L65" s="37"/>
      <c r="M65" s="57"/>
      <c r="N65" s="72"/>
      <c r="O65" s="65"/>
      <c r="P65" s="53" t="str">
        <f t="shared" si="2"/>
        <v/>
      </c>
      <c r="Q65" s="54"/>
      <c r="R65" s="55"/>
      <c r="S65" s="56"/>
      <c r="T65" s="66"/>
      <c r="U65" s="57"/>
      <c r="V65" s="37"/>
      <c r="W65" s="72"/>
      <c r="X65" s="82"/>
      <c r="Y65" s="37"/>
      <c r="Z65" s="54"/>
      <c r="AA65" s="55"/>
      <c r="AB65" s="56"/>
      <c r="AC65" s="65"/>
      <c r="AD65" s="57"/>
      <c r="AE65" s="37"/>
      <c r="AF65" s="51"/>
      <c r="AG65" s="1" t="str">
        <f t="shared" si="1"/>
        <v/>
      </c>
      <c r="AH65" s="1" t="str">
        <f t="shared" si="0"/>
        <v/>
      </c>
    </row>
    <row r="66" spans="1:34" ht="20.100000000000001" customHeight="1" x14ac:dyDescent="0.15">
      <c r="A66" s="18" t="s">
        <v>269</v>
      </c>
      <c r="B66" s="32"/>
      <c r="C66" s="33"/>
      <c r="D66" s="32"/>
      <c r="E66" s="33"/>
      <c r="F66" s="32"/>
      <c r="G66" s="33"/>
      <c r="H66" s="34"/>
      <c r="I66" s="32"/>
      <c r="J66" s="35"/>
      <c r="K66" s="36"/>
      <c r="L66" s="37"/>
      <c r="M66" s="57"/>
      <c r="N66" s="72"/>
      <c r="O66" s="65"/>
      <c r="P66" s="53" t="str">
        <f t="shared" si="2"/>
        <v/>
      </c>
      <c r="Q66" s="54"/>
      <c r="R66" s="55"/>
      <c r="S66" s="56"/>
      <c r="T66" s="66"/>
      <c r="U66" s="57"/>
      <c r="V66" s="37"/>
      <c r="W66" s="72"/>
      <c r="X66" s="82"/>
      <c r="Y66" s="37"/>
      <c r="Z66" s="54"/>
      <c r="AA66" s="55"/>
      <c r="AB66" s="56"/>
      <c r="AC66" s="65"/>
      <c r="AD66" s="57"/>
      <c r="AE66" s="37"/>
      <c r="AF66" s="51"/>
      <c r="AG66" s="1" t="str">
        <f t="shared" si="1"/>
        <v/>
      </c>
      <c r="AH66" s="1" t="str">
        <f t="shared" si="0"/>
        <v/>
      </c>
    </row>
    <row r="67" spans="1:34" ht="20.100000000000001" customHeight="1" x14ac:dyDescent="0.15">
      <c r="A67" s="18" t="s">
        <v>270</v>
      </c>
      <c r="B67" s="32"/>
      <c r="C67" s="33"/>
      <c r="D67" s="32"/>
      <c r="E67" s="33"/>
      <c r="F67" s="32"/>
      <c r="G67" s="33"/>
      <c r="H67" s="34"/>
      <c r="I67" s="32"/>
      <c r="J67" s="35"/>
      <c r="K67" s="36"/>
      <c r="L67" s="37"/>
      <c r="M67" s="57"/>
      <c r="N67" s="72"/>
      <c r="O67" s="65"/>
      <c r="P67" s="53" t="str">
        <f t="shared" si="2"/>
        <v/>
      </c>
      <c r="Q67" s="54"/>
      <c r="R67" s="55"/>
      <c r="S67" s="56"/>
      <c r="T67" s="66"/>
      <c r="U67" s="57"/>
      <c r="V67" s="37"/>
      <c r="W67" s="72"/>
      <c r="X67" s="82"/>
      <c r="Y67" s="37"/>
      <c r="Z67" s="54"/>
      <c r="AA67" s="55"/>
      <c r="AB67" s="56"/>
      <c r="AC67" s="65"/>
      <c r="AD67" s="57"/>
      <c r="AE67" s="37"/>
      <c r="AF67" s="51"/>
      <c r="AG67" s="1" t="str">
        <f t="shared" si="1"/>
        <v/>
      </c>
      <c r="AH67" s="1" t="str">
        <f t="shared" si="0"/>
        <v/>
      </c>
    </row>
    <row r="68" spans="1:34" ht="20.100000000000001" customHeight="1" x14ac:dyDescent="0.15">
      <c r="A68" s="18" t="s">
        <v>271</v>
      </c>
      <c r="B68" s="32"/>
      <c r="C68" s="33"/>
      <c r="D68" s="32"/>
      <c r="E68" s="33"/>
      <c r="F68" s="32"/>
      <c r="G68" s="33"/>
      <c r="H68" s="34"/>
      <c r="I68" s="32"/>
      <c r="J68" s="35"/>
      <c r="K68" s="36"/>
      <c r="L68" s="37"/>
      <c r="M68" s="57"/>
      <c r="N68" s="72"/>
      <c r="O68" s="65"/>
      <c r="P68" s="53" t="str">
        <f t="shared" si="2"/>
        <v/>
      </c>
      <c r="Q68" s="54"/>
      <c r="R68" s="55"/>
      <c r="S68" s="56"/>
      <c r="T68" s="66"/>
      <c r="U68" s="57"/>
      <c r="V68" s="37"/>
      <c r="W68" s="72"/>
      <c r="X68" s="82"/>
      <c r="Y68" s="37"/>
      <c r="Z68" s="54"/>
      <c r="AA68" s="55"/>
      <c r="AB68" s="56"/>
      <c r="AC68" s="65"/>
      <c r="AD68" s="57"/>
      <c r="AE68" s="37"/>
      <c r="AF68" s="51"/>
      <c r="AG68" s="1" t="str">
        <f t="shared" si="1"/>
        <v/>
      </c>
      <c r="AH68" s="1" t="str">
        <f t="shared" si="0"/>
        <v/>
      </c>
    </row>
    <row r="69" spans="1:34" ht="20.100000000000001" customHeight="1" x14ac:dyDescent="0.15">
      <c r="A69" s="18" t="s">
        <v>272</v>
      </c>
      <c r="B69" s="32"/>
      <c r="C69" s="33"/>
      <c r="D69" s="32"/>
      <c r="E69" s="33"/>
      <c r="F69" s="32"/>
      <c r="G69" s="33"/>
      <c r="H69" s="34"/>
      <c r="I69" s="32"/>
      <c r="J69" s="35"/>
      <c r="K69" s="36"/>
      <c r="L69" s="37"/>
      <c r="M69" s="57"/>
      <c r="N69" s="72"/>
      <c r="O69" s="65"/>
      <c r="P69" s="53" t="str">
        <f t="shared" si="2"/>
        <v/>
      </c>
      <c r="Q69" s="54"/>
      <c r="R69" s="55"/>
      <c r="S69" s="56"/>
      <c r="T69" s="66"/>
      <c r="U69" s="57"/>
      <c r="V69" s="37"/>
      <c r="W69" s="72"/>
      <c r="X69" s="82"/>
      <c r="Y69" s="37"/>
      <c r="Z69" s="54"/>
      <c r="AA69" s="55"/>
      <c r="AB69" s="56"/>
      <c r="AC69" s="65"/>
      <c r="AD69" s="57"/>
      <c r="AE69" s="37"/>
      <c r="AF69" s="51"/>
      <c r="AG69" s="1" t="str">
        <f t="shared" si="1"/>
        <v/>
      </c>
      <c r="AH69" s="1" t="str">
        <f t="shared" si="0"/>
        <v/>
      </c>
    </row>
  </sheetData>
  <mergeCells count="52">
    <mergeCell ref="AF16:AF18"/>
    <mergeCell ref="AE16:AE18"/>
    <mergeCell ref="N17:N18"/>
    <mergeCell ref="O17:O18"/>
    <mergeCell ref="N16:O16"/>
    <mergeCell ref="W17:W18"/>
    <mergeCell ref="X17:X18"/>
    <mergeCell ref="W16:X16"/>
    <mergeCell ref="F16:G17"/>
    <mergeCell ref="I16:K17"/>
    <mergeCell ref="Z16:AD16"/>
    <mergeCell ref="AC17:AD18"/>
    <mergeCell ref="V16:V18"/>
    <mergeCell ref="N4:S4"/>
    <mergeCell ref="S5:S6"/>
    <mergeCell ref="T4:U6"/>
    <mergeCell ref="N5:O5"/>
    <mergeCell ref="T7:U7"/>
    <mergeCell ref="E5:K5"/>
    <mergeCell ref="B4:D4"/>
    <mergeCell ref="B6:D6"/>
    <mergeCell ref="B7:D8"/>
    <mergeCell ref="B9:D9"/>
    <mergeCell ref="E7:K8"/>
    <mergeCell ref="B5:D5"/>
    <mergeCell ref="E6:K6"/>
    <mergeCell ref="T8:U8"/>
    <mergeCell ref="L5:L6"/>
    <mergeCell ref="L7:L8"/>
    <mergeCell ref="M5:M6"/>
    <mergeCell ref="M12:O12"/>
    <mergeCell ref="Q5:R5"/>
    <mergeCell ref="T9:U9"/>
    <mergeCell ref="T10:U10"/>
    <mergeCell ref="N9:O9"/>
    <mergeCell ref="Q9:R9"/>
    <mergeCell ref="B3:D3"/>
    <mergeCell ref="E3:K3"/>
    <mergeCell ref="P13:V13"/>
    <mergeCell ref="D16:E17"/>
    <mergeCell ref="B16:C17"/>
    <mergeCell ref="B10:D10"/>
    <mergeCell ref="T17:U18"/>
    <mergeCell ref="Q16:U16"/>
    <mergeCell ref="M16:M17"/>
    <mergeCell ref="L16:L17"/>
    <mergeCell ref="H16:H18"/>
    <mergeCell ref="M13:O13"/>
    <mergeCell ref="E4:K4"/>
    <mergeCell ref="E9:K9"/>
    <mergeCell ref="E10:K10"/>
    <mergeCell ref="P12:V12"/>
  </mergeCells>
  <phoneticPr fontId="2"/>
  <dataValidations count="13">
    <dataValidation imeMode="halfKatakana" allowBlank="1" showInputMessage="1" showErrorMessage="1" sqref="E5:K5 D19:E69 P12:V12"/>
    <dataValidation imeMode="halfAlpha" allowBlank="1" showInputMessage="1" showErrorMessage="1" sqref="F20:G69 E9:K10 M19:M69 AD19:AD69 Q19:S69 U19:U69 Z19:AB69 G19 R7:R8 N7:N10 O7:O8 P7:Q9 T10:U10 S7:U9"/>
    <dataValidation imeMode="off" allowBlank="1" showInputMessage="1" showErrorMessage="1" sqref="F19"/>
    <dataValidation type="list" allowBlank="1" showInputMessage="1" showErrorMessage="1" sqref="H20:H69">
      <formula1>"男,女"</formula1>
    </dataValidation>
    <dataValidation type="list" allowBlank="1" showInputMessage="1" showErrorMessage="1" sqref="AC20:AC69 T20:T69">
      <formula1>"＋,ー"</formula1>
    </dataValidation>
    <dataValidation imeMode="fullAlpha" allowBlank="1" showInputMessage="1" showErrorMessage="1" sqref="C14:E15 P13:V13"/>
    <dataValidation type="list" allowBlank="1" showInputMessage="1" showErrorMessage="1" sqref="Y20:Y69">
      <formula1>INDIRECT(#REF!)</formula1>
    </dataValidation>
    <dataValidation imeMode="hiragana" allowBlank="1" showInputMessage="1" showErrorMessage="1" sqref="B20:C69 V19:V69 AE20:AE69 E3:K4 E6:K8"/>
    <dataValidation type="list" allowBlank="1" showInputMessage="1" showErrorMessage="1" sqref="AF20:AF69">
      <formula1>"〇"</formula1>
    </dataValidation>
    <dataValidation type="list" allowBlank="1" showInputMessage="1" showErrorMessage="1" sqref="O20 O22:O69">
      <formula1>INDIRECT($AG20)</formula1>
    </dataValidation>
    <dataValidation type="list" allowBlank="1" showInputMessage="1" showErrorMessage="1" sqref="X20:X69">
      <formula1>INDIRECT($AH20)</formula1>
    </dataValidation>
    <dataValidation type="list" allowBlank="1" showInputMessage="1" showErrorMessage="1" sqref="O21">
      <formula1>INDIRECT($AG21)</formula1>
    </dataValidation>
    <dataValidation type="list" allowBlank="1" showInputMessage="1" showErrorMessage="1" sqref="N20:N69 W20:W69">
      <formula1>INDIRECT($H20)</formula1>
    </dataValidation>
  </dataValidations>
  <printOptions horizontalCentered="1"/>
  <pageMargins left="0" right="0" top="0" bottom="0" header="0.31496062992125984" footer="0.31496062992125984"/>
  <pageSetup paperSize="9" scale="5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Sheet3!$A$3:$A$78</xm:f>
          </x14:formula1>
          <xm:sqref>I20:I69</xm:sqref>
        </x14:dataValidation>
        <x14:dataValidation type="list" allowBlank="1" showInputMessage="1" showErrorMessage="1">
          <x14:formula1>
            <xm:f>Sheet3!$B$2:$B$13</xm:f>
          </x14:formula1>
          <xm:sqref>J20:J69</xm:sqref>
        </x14:dataValidation>
        <x14:dataValidation type="list" allowBlank="1" showInputMessage="1" showErrorMessage="1">
          <x14:formula1>
            <xm:f>Sheet3!$C$2:$C$32</xm:f>
          </x14:formula1>
          <xm:sqref>K20:K69</xm:sqref>
        </x14:dataValidation>
        <x14:dataValidation type="list" allowBlank="1" showInputMessage="1" showErrorMessage="1">
          <x14:formula1>
            <xm:f>Sheet3!$D$2:$D$49</xm:f>
          </x14:formula1>
          <xm:sqref>L20:L69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"/>
  <sheetViews>
    <sheetView showZeros="0" workbookViewId="0">
      <selection activeCell="A4" sqref="A4"/>
    </sheetView>
  </sheetViews>
  <sheetFormatPr defaultRowHeight="13.5" x14ac:dyDescent="0.15"/>
  <cols>
    <col min="1" max="1" width="16.125" bestFit="1" customWidth="1"/>
    <col min="2" max="2" width="20.5" bestFit="1" customWidth="1"/>
    <col min="3" max="3" width="21.5" bestFit="1" customWidth="1"/>
    <col min="4" max="4" width="16.125" bestFit="1" customWidth="1"/>
    <col min="5" max="5" width="27.375" customWidth="1"/>
    <col min="6" max="6" width="12.875" customWidth="1"/>
    <col min="7" max="7" width="16.5" customWidth="1"/>
    <col min="8" max="8" width="9.5" bestFit="1" customWidth="1"/>
    <col min="9" max="9" width="11.625" bestFit="1" customWidth="1"/>
    <col min="10" max="10" width="7.75" customWidth="1"/>
    <col min="11" max="11" width="9.5" bestFit="1" customWidth="1"/>
    <col min="12" max="12" width="11.625" bestFit="1" customWidth="1"/>
    <col min="16" max="16" width="11.625" bestFit="1" customWidth="1"/>
    <col min="19" max="19" width="11.625" bestFit="1" customWidth="1"/>
    <col min="21" max="21" width="10.875" customWidth="1"/>
    <col min="22" max="22" width="23.375" customWidth="1"/>
    <col min="23" max="23" width="20.5" bestFit="1" customWidth="1"/>
  </cols>
  <sheetData>
    <row r="1" spans="1:23" ht="21.6" customHeight="1" x14ac:dyDescent="0.15">
      <c r="A1" s="192" t="s">
        <v>292</v>
      </c>
      <c r="B1" s="192" t="s">
        <v>293</v>
      </c>
      <c r="C1" s="192" t="s">
        <v>294</v>
      </c>
      <c r="D1" s="192" t="s">
        <v>219</v>
      </c>
      <c r="E1" s="192" t="s">
        <v>220</v>
      </c>
      <c r="F1" s="192" t="s">
        <v>221</v>
      </c>
      <c r="G1" s="193" t="s">
        <v>222</v>
      </c>
      <c r="H1" s="194" t="s">
        <v>225</v>
      </c>
      <c r="I1" s="194"/>
      <c r="J1" s="194"/>
      <c r="K1" s="194"/>
      <c r="L1" s="194"/>
      <c r="M1" s="194"/>
      <c r="N1" s="194"/>
      <c r="O1" s="196" t="s">
        <v>226</v>
      </c>
      <c r="P1" s="196"/>
      <c r="Q1" s="196"/>
      <c r="R1" s="196"/>
      <c r="S1" s="196"/>
      <c r="T1" s="197"/>
      <c r="U1" s="199" t="s">
        <v>308</v>
      </c>
      <c r="V1" s="198" t="s">
        <v>232</v>
      </c>
      <c r="W1" s="192" t="s">
        <v>233</v>
      </c>
    </row>
    <row r="2" spans="1:23" ht="21.6" customHeight="1" x14ac:dyDescent="0.15">
      <c r="A2" s="192"/>
      <c r="B2" s="192"/>
      <c r="C2" s="192"/>
      <c r="D2" s="192"/>
      <c r="E2" s="192"/>
      <c r="F2" s="192"/>
      <c r="G2" s="193"/>
      <c r="H2" s="194" t="s">
        <v>230</v>
      </c>
      <c r="I2" s="194"/>
      <c r="J2" s="194"/>
      <c r="K2" s="194" t="s">
        <v>305</v>
      </c>
      <c r="L2" s="194"/>
      <c r="M2" s="194"/>
      <c r="N2" s="195" t="s">
        <v>306</v>
      </c>
      <c r="O2" s="196" t="s">
        <v>230</v>
      </c>
      <c r="P2" s="196"/>
      <c r="Q2" s="196"/>
      <c r="R2" s="196" t="s">
        <v>234</v>
      </c>
      <c r="S2" s="196"/>
      <c r="T2" s="197"/>
      <c r="U2" s="200"/>
      <c r="V2" s="198"/>
      <c r="W2" s="192"/>
    </row>
    <row r="3" spans="1:23" ht="21.6" customHeight="1" x14ac:dyDescent="0.15">
      <c r="A3" s="192"/>
      <c r="B3" s="192"/>
      <c r="C3" s="192"/>
      <c r="D3" s="192"/>
      <c r="E3" s="192"/>
      <c r="F3" s="192"/>
      <c r="G3" s="193"/>
      <c r="H3" s="76" t="s">
        <v>228</v>
      </c>
      <c r="I3" s="76" t="s">
        <v>229</v>
      </c>
      <c r="J3" s="76" t="s">
        <v>295</v>
      </c>
      <c r="K3" s="76" t="s">
        <v>228</v>
      </c>
      <c r="L3" s="76" t="s">
        <v>229</v>
      </c>
      <c r="M3" s="76" t="s">
        <v>295</v>
      </c>
      <c r="N3" s="194"/>
      <c r="O3" s="77" t="s">
        <v>228</v>
      </c>
      <c r="P3" s="77" t="s">
        <v>229</v>
      </c>
      <c r="Q3" s="77" t="s">
        <v>295</v>
      </c>
      <c r="R3" s="77" t="s">
        <v>228</v>
      </c>
      <c r="S3" s="77" t="s">
        <v>229</v>
      </c>
      <c r="T3" s="80" t="s">
        <v>295</v>
      </c>
      <c r="U3" s="201"/>
      <c r="V3" s="198"/>
      <c r="W3" s="192"/>
    </row>
    <row r="4" spans="1:23" s="60" customFormat="1" ht="21.6" customHeight="1" x14ac:dyDescent="0.15">
      <c r="A4" s="67">
        <f>エントリー!$E$3</f>
        <v>0</v>
      </c>
      <c r="B4" s="67">
        <f>エントリー!$E$4</f>
        <v>0</v>
      </c>
      <c r="C4" s="68" t="str">
        <f>ASC(エントリー!$E$5)</f>
        <v/>
      </c>
      <c r="D4" s="67">
        <f>エントリー!$E$6</f>
        <v>0</v>
      </c>
      <c r="E4" s="67">
        <f>エントリー!$E$7</f>
        <v>0</v>
      </c>
      <c r="F4" s="67">
        <f>エントリー!E9</f>
        <v>0</v>
      </c>
      <c r="G4" s="67">
        <f>エントリー!E10</f>
        <v>0</v>
      </c>
      <c r="H4" s="75">
        <f>エントリー!$N$7</f>
        <v>0</v>
      </c>
      <c r="I4" s="75">
        <f>エントリー!$O$7</f>
        <v>0</v>
      </c>
      <c r="J4" s="75">
        <f>SUM(H4:I4)</f>
        <v>0</v>
      </c>
      <c r="K4" s="75">
        <f>エントリー!$N$8</f>
        <v>0</v>
      </c>
      <c r="L4" s="75">
        <f>エントリー!$O$8</f>
        <v>0</v>
      </c>
      <c r="M4" s="75">
        <f>SUM($K$4:$L$4)</f>
        <v>0</v>
      </c>
      <c r="N4" s="75">
        <f>エントリー!$N$9</f>
        <v>0</v>
      </c>
      <c r="O4" s="75">
        <f>エントリー!$Q$7</f>
        <v>0</v>
      </c>
      <c r="P4" s="75">
        <f>エントリー!$R$7</f>
        <v>0</v>
      </c>
      <c r="Q4" s="75">
        <f>SUM($O$4:$P$4)</f>
        <v>0</v>
      </c>
      <c r="R4" s="75">
        <f>エントリー!$Q$8</f>
        <v>0</v>
      </c>
      <c r="S4" s="75">
        <f>エントリー!$R$8</f>
        <v>0</v>
      </c>
      <c r="T4" s="75">
        <f>SUM($R$4:$S$4)</f>
        <v>0</v>
      </c>
      <c r="U4" s="81">
        <f>エントリー!$T$10</f>
        <v>0</v>
      </c>
      <c r="V4" s="68">
        <f>エントリー!$P$12</f>
        <v>0</v>
      </c>
      <c r="W4" s="67">
        <f>エントリー!$P$13</f>
        <v>0</v>
      </c>
    </row>
  </sheetData>
  <sheetProtection algorithmName="SHA-512" hashValue="DhaOoEW/iThbgp/Dj2154oajT4ikqvYLMT2kaBcE2XY9ioD6tTs/Lzm8oAxcEw7iUpnj2ZXCKpBkZbhJjshQsg==" saltValue="vZ3LyVBRAcH4K1lRXjC8fg==" spinCount="100000" sheet="1" formatCells="0" formatColumns="0" formatRows="0" insertColumns="0" insertRows="0" insertHyperlinks="0" deleteColumns="0" deleteRows="0" sort="0" autoFilter="0" pivotTables="0"/>
  <mergeCells count="17">
    <mergeCell ref="O1:T1"/>
    <mergeCell ref="O2:Q2"/>
    <mergeCell ref="R2:T2"/>
    <mergeCell ref="V1:V3"/>
    <mergeCell ref="W1:W3"/>
    <mergeCell ref="U1:U3"/>
    <mergeCell ref="G1:G3"/>
    <mergeCell ref="H1:N1"/>
    <mergeCell ref="H2:J2"/>
    <mergeCell ref="K2:M2"/>
    <mergeCell ref="N2:N3"/>
    <mergeCell ref="F1:F3"/>
    <mergeCell ref="A1:A3"/>
    <mergeCell ref="B1:B3"/>
    <mergeCell ref="C1:C3"/>
    <mergeCell ref="D1:D3"/>
    <mergeCell ref="E1:E3"/>
  </mergeCells>
  <phoneticPr fontId="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showZeros="0" workbookViewId="0">
      <selection activeCell="A2" sqref="A2"/>
    </sheetView>
  </sheetViews>
  <sheetFormatPr defaultColWidth="9" defaultRowHeight="13.5" x14ac:dyDescent="0.15"/>
  <cols>
    <col min="1" max="2" width="13.875" style="3" bestFit="1" customWidth="1"/>
    <col min="3" max="3" width="12.75" style="3" bestFit="1" customWidth="1"/>
    <col min="4" max="4" width="5.5" style="3" bestFit="1" customWidth="1"/>
    <col min="5" max="5" width="14.25" style="3" customWidth="1"/>
    <col min="6" max="6" width="8.5" style="84" bestFit="1" customWidth="1"/>
    <col min="7" max="8" width="9" style="3"/>
    <col min="9" max="9" width="14" style="3" customWidth="1"/>
    <col min="10" max="10" width="14" style="60" customWidth="1"/>
    <col min="11" max="12" width="9" style="3"/>
    <col min="13" max="13" width="9" style="60"/>
    <col min="14" max="15" width="9" style="3"/>
    <col min="16" max="16" width="9" style="60"/>
    <col min="17" max="16384" width="9" style="3"/>
  </cols>
  <sheetData>
    <row r="1" spans="1:17" x14ac:dyDescent="0.15">
      <c r="A1" s="3" t="s">
        <v>181</v>
      </c>
      <c r="B1" s="3" t="s">
        <v>182</v>
      </c>
      <c r="C1" s="3" t="s">
        <v>183</v>
      </c>
      <c r="D1" s="3" t="s">
        <v>11</v>
      </c>
      <c r="E1" s="6" t="s">
        <v>278</v>
      </c>
      <c r="F1" s="85" t="s">
        <v>311</v>
      </c>
      <c r="G1" s="31" t="s">
        <v>9</v>
      </c>
      <c r="H1" s="31" t="s">
        <v>10</v>
      </c>
      <c r="I1" s="31" t="s">
        <v>286</v>
      </c>
      <c r="J1" s="63" t="s">
        <v>287</v>
      </c>
      <c r="K1" s="3" t="s">
        <v>279</v>
      </c>
      <c r="L1" s="3" t="s">
        <v>280</v>
      </c>
      <c r="M1" s="60" t="s">
        <v>281</v>
      </c>
      <c r="N1" s="6" t="s">
        <v>282</v>
      </c>
      <c r="O1" s="6" t="s">
        <v>283</v>
      </c>
      <c r="P1" s="61" t="s">
        <v>284</v>
      </c>
      <c r="Q1" s="50" t="s">
        <v>285</v>
      </c>
    </row>
    <row r="2" spans="1:17" x14ac:dyDescent="0.15">
      <c r="A2" s="3" t="str">
        <f>エントリー!B20&amp;"　"&amp;エントリー!C20</f>
        <v>　</v>
      </c>
      <c r="B2" s="60" t="str">
        <f>ASC(エントリー!D20&amp;" "&amp;エントリー!E20)</f>
        <v xml:space="preserve"> </v>
      </c>
      <c r="C2" s="61" t="str">
        <f>UPPER(エントリー!F20)&amp;" "&amp;PROPER(エントリー!G20)</f>
        <v xml:space="preserve"> </v>
      </c>
      <c r="D2" s="3">
        <f>エントリー!H20</f>
        <v>0</v>
      </c>
      <c r="E2" s="60" t="str">
        <f>エントリー!I20&amp;"/"&amp;エントリー!J20&amp;"/"&amp;エントリー!K20</f>
        <v>//</v>
      </c>
      <c r="F2" s="84" t="e">
        <f>Sheet3!$O$1-E2</f>
        <v>#VALUE!</v>
      </c>
      <c r="G2" s="31">
        <f>エントリー!L20</f>
        <v>0</v>
      </c>
      <c r="H2" s="31">
        <f>エントリー!M20</f>
        <v>0</v>
      </c>
      <c r="I2" s="31">
        <f>エントリー!$E$4</f>
        <v>0</v>
      </c>
      <c r="J2" s="64" t="str">
        <f>ASC(エントリー!$E$5)</f>
        <v/>
      </c>
      <c r="K2" s="3">
        <f>エントリー!N20</f>
        <v>0</v>
      </c>
      <c r="L2" s="3">
        <f>エントリー!O20</f>
        <v>0</v>
      </c>
      <c r="M2" s="3" t="str">
        <f>TEXT(エントリー!Q20,0)&amp;TEXT(エントリー!R20,"00")&amp;TEXT(エントリー!S20,"00")</f>
        <v>00000</v>
      </c>
      <c r="N2" s="3">
        <f>エントリー!W20</f>
        <v>0</v>
      </c>
      <c r="O2" s="3">
        <f>エントリー!X20</f>
        <v>0</v>
      </c>
      <c r="P2" s="62" t="str">
        <f>TEXT(エントリー!Z20,0)&amp;TEXT(エントリー!AA20,"00")&amp;TEXT(エントリー!AB20,"00")</f>
        <v>00000</v>
      </c>
      <c r="Q2" s="38">
        <f>エントリー!AF20</f>
        <v>0</v>
      </c>
    </row>
    <row r="3" spans="1:17" x14ac:dyDescent="0.15">
      <c r="A3" s="3" t="str">
        <f>エントリー!B21&amp;"　"&amp;エントリー!C21</f>
        <v>　</v>
      </c>
      <c r="B3" s="60" t="str">
        <f>ASC(エントリー!D21&amp;" "&amp;エントリー!E21)</f>
        <v xml:space="preserve"> </v>
      </c>
      <c r="C3" s="61" t="str">
        <f>UPPER(エントリー!F21)&amp;" "&amp;PROPER(エントリー!G21)</f>
        <v xml:space="preserve"> </v>
      </c>
      <c r="D3" s="3">
        <f>エントリー!H21</f>
        <v>0</v>
      </c>
      <c r="E3" s="60" t="str">
        <f>エントリー!I21&amp;"/"&amp;エントリー!J21&amp;"/"&amp;エントリー!K21</f>
        <v>//</v>
      </c>
      <c r="F3" s="84" t="e">
        <f>Sheet3!$O$1-E3</f>
        <v>#VALUE!</v>
      </c>
      <c r="G3" s="31">
        <f>エントリー!L21</f>
        <v>0</v>
      </c>
      <c r="H3" s="31">
        <f>エントリー!M21</f>
        <v>0</v>
      </c>
      <c r="I3" s="31">
        <f>エントリー!$E$4</f>
        <v>0</v>
      </c>
      <c r="J3" s="64" t="str">
        <f>ASC(エントリー!$E$5)</f>
        <v/>
      </c>
      <c r="K3" s="3">
        <f>エントリー!N21</f>
        <v>0</v>
      </c>
      <c r="L3" s="3">
        <f>エントリー!O21</f>
        <v>0</v>
      </c>
      <c r="M3" s="3" t="str">
        <f>TEXT(エントリー!Q21,0)&amp;TEXT(エントリー!R21,"00")&amp;TEXT(エントリー!S21,"00")</f>
        <v>00000</v>
      </c>
      <c r="N3" s="3">
        <f>エントリー!W21</f>
        <v>0</v>
      </c>
      <c r="O3" s="3">
        <f>エントリー!X21</f>
        <v>0</v>
      </c>
      <c r="P3" s="62" t="str">
        <f>TEXT(エントリー!Z21,0)&amp;TEXT(エントリー!AA21,"00")&amp;TEXT(エントリー!AB21,"00")</f>
        <v>00000</v>
      </c>
      <c r="Q3" s="38">
        <f>エントリー!AF21</f>
        <v>0</v>
      </c>
    </row>
    <row r="4" spans="1:17" x14ac:dyDescent="0.15">
      <c r="A4" s="3" t="str">
        <f>エントリー!B22&amp;"　"&amp;エントリー!C22</f>
        <v>　</v>
      </c>
      <c r="B4" s="60" t="str">
        <f>ASC(エントリー!D22&amp;" "&amp;エントリー!E22)</f>
        <v xml:space="preserve"> </v>
      </c>
      <c r="C4" s="61" t="str">
        <f>UPPER(エントリー!F22)&amp;" "&amp;PROPER(エントリー!G22)</f>
        <v xml:space="preserve"> </v>
      </c>
      <c r="D4" s="3">
        <f>エントリー!H22</f>
        <v>0</v>
      </c>
      <c r="E4" s="60" t="str">
        <f>エントリー!I22&amp;"/"&amp;エントリー!J22&amp;"/"&amp;エントリー!K22</f>
        <v>//</v>
      </c>
      <c r="F4" s="84" t="e">
        <f>Sheet3!$O$1-E4</f>
        <v>#VALUE!</v>
      </c>
      <c r="G4" s="31">
        <f>エントリー!L22</f>
        <v>0</v>
      </c>
      <c r="H4" s="31">
        <f>エントリー!M22</f>
        <v>0</v>
      </c>
      <c r="I4" s="31">
        <f>エントリー!$E$4</f>
        <v>0</v>
      </c>
      <c r="J4" s="64" t="str">
        <f>ASC(エントリー!$E$5)</f>
        <v/>
      </c>
      <c r="K4" s="3">
        <f>エントリー!N22</f>
        <v>0</v>
      </c>
      <c r="L4" s="3">
        <f>エントリー!O22</f>
        <v>0</v>
      </c>
      <c r="M4" s="3" t="str">
        <f>TEXT(エントリー!Q22,0)&amp;TEXT(エントリー!R22,"00")&amp;TEXT(エントリー!S22,"00")</f>
        <v>00000</v>
      </c>
      <c r="N4" s="3">
        <f>エントリー!W22</f>
        <v>0</v>
      </c>
      <c r="O4" s="3">
        <f>エントリー!X22</f>
        <v>0</v>
      </c>
      <c r="P4" s="62" t="str">
        <f>TEXT(エントリー!Z22,0)&amp;TEXT(エントリー!AA22,"00")&amp;TEXT(エントリー!AB22,"00")</f>
        <v>00000</v>
      </c>
      <c r="Q4" s="38">
        <f>エントリー!AF22</f>
        <v>0</v>
      </c>
    </row>
    <row r="5" spans="1:17" x14ac:dyDescent="0.15">
      <c r="A5" s="3" t="str">
        <f>エントリー!B23&amp;"　"&amp;エントリー!C23</f>
        <v>　</v>
      </c>
      <c r="B5" s="60" t="str">
        <f>ASC(エントリー!D23&amp;" "&amp;エントリー!E23)</f>
        <v xml:space="preserve"> </v>
      </c>
      <c r="C5" s="61" t="str">
        <f>UPPER(エントリー!F23)&amp;" "&amp;PROPER(エントリー!G23)</f>
        <v xml:space="preserve"> </v>
      </c>
      <c r="D5" s="3">
        <f>エントリー!H23</f>
        <v>0</v>
      </c>
      <c r="E5" s="60" t="str">
        <f>エントリー!I23&amp;"/"&amp;エントリー!J23&amp;"/"&amp;エントリー!K23</f>
        <v>//</v>
      </c>
      <c r="F5" s="84" t="e">
        <f>Sheet3!$O$1-E5</f>
        <v>#VALUE!</v>
      </c>
      <c r="G5" s="31">
        <f>エントリー!L23</f>
        <v>0</v>
      </c>
      <c r="H5" s="31">
        <f>エントリー!M23</f>
        <v>0</v>
      </c>
      <c r="I5" s="31">
        <f>エントリー!$E$4</f>
        <v>0</v>
      </c>
      <c r="J5" s="64" t="str">
        <f>ASC(エントリー!$E$5)</f>
        <v/>
      </c>
      <c r="K5" s="3">
        <f>エントリー!N23</f>
        <v>0</v>
      </c>
      <c r="L5" s="3">
        <f>エントリー!O23</f>
        <v>0</v>
      </c>
      <c r="M5" s="3" t="str">
        <f>TEXT(エントリー!Q23,0)&amp;TEXT(エントリー!R23,"00")&amp;TEXT(エントリー!S23,"00")</f>
        <v>00000</v>
      </c>
      <c r="N5" s="3">
        <f>エントリー!W23</f>
        <v>0</v>
      </c>
      <c r="O5" s="3">
        <f>エントリー!X23</f>
        <v>0</v>
      </c>
      <c r="P5" s="62" t="str">
        <f>TEXT(エントリー!Z23,0)&amp;TEXT(エントリー!AA23,"00")&amp;TEXT(エントリー!AB23,"00")</f>
        <v>00000</v>
      </c>
      <c r="Q5" s="38">
        <f>エントリー!AF23</f>
        <v>0</v>
      </c>
    </row>
    <row r="6" spans="1:17" x14ac:dyDescent="0.15">
      <c r="A6" s="3" t="str">
        <f>エントリー!B24&amp;"　"&amp;エントリー!C24</f>
        <v>　</v>
      </c>
      <c r="B6" s="60" t="str">
        <f>ASC(エントリー!D24&amp;" "&amp;エントリー!E24)</f>
        <v xml:space="preserve"> </v>
      </c>
      <c r="C6" s="61" t="str">
        <f>UPPER(エントリー!F24)&amp;" "&amp;PROPER(エントリー!G24)</f>
        <v xml:space="preserve"> </v>
      </c>
      <c r="D6" s="3">
        <f>エントリー!H24</f>
        <v>0</v>
      </c>
      <c r="E6" s="60" t="str">
        <f>エントリー!I24&amp;"/"&amp;エントリー!J24&amp;"/"&amp;エントリー!K24</f>
        <v>//</v>
      </c>
      <c r="F6" s="84" t="e">
        <f>Sheet3!$O$1-E6</f>
        <v>#VALUE!</v>
      </c>
      <c r="G6" s="31">
        <f>エントリー!L24</f>
        <v>0</v>
      </c>
      <c r="H6" s="31">
        <f>エントリー!M24</f>
        <v>0</v>
      </c>
      <c r="I6" s="31">
        <f>エントリー!$E$4</f>
        <v>0</v>
      </c>
      <c r="J6" s="64" t="str">
        <f>ASC(エントリー!$E$5)</f>
        <v/>
      </c>
      <c r="K6" s="3">
        <f>エントリー!N24</f>
        <v>0</v>
      </c>
      <c r="L6" s="3">
        <f>エントリー!O24</f>
        <v>0</v>
      </c>
      <c r="M6" s="3" t="str">
        <f>TEXT(エントリー!Q24,0)&amp;TEXT(エントリー!R24,"00")&amp;TEXT(エントリー!S24,"00")</f>
        <v>00000</v>
      </c>
      <c r="N6" s="3">
        <f>エントリー!W24</f>
        <v>0</v>
      </c>
      <c r="O6" s="3">
        <f>エントリー!X24</f>
        <v>0</v>
      </c>
      <c r="P6" s="62" t="str">
        <f>TEXT(エントリー!Z24,0)&amp;TEXT(エントリー!AA24,"00")&amp;TEXT(エントリー!AB24,"00")</f>
        <v>00000</v>
      </c>
      <c r="Q6" s="38">
        <f>エントリー!AF24</f>
        <v>0</v>
      </c>
    </row>
    <row r="7" spans="1:17" x14ac:dyDescent="0.15">
      <c r="A7" s="3" t="str">
        <f>エントリー!B25&amp;"　"&amp;エントリー!C25</f>
        <v>　</v>
      </c>
      <c r="B7" s="60" t="str">
        <f>ASC(エントリー!D25&amp;" "&amp;エントリー!E25)</f>
        <v xml:space="preserve"> </v>
      </c>
      <c r="C7" s="61" t="str">
        <f>UPPER(エントリー!F25)&amp;" "&amp;PROPER(エントリー!G25)</f>
        <v xml:space="preserve"> </v>
      </c>
      <c r="D7" s="3">
        <f>エントリー!H25</f>
        <v>0</v>
      </c>
      <c r="E7" s="60" t="str">
        <f>エントリー!I25&amp;"/"&amp;エントリー!J25&amp;"/"&amp;エントリー!K25</f>
        <v>//</v>
      </c>
      <c r="F7" s="84" t="e">
        <f>Sheet3!$O$1-E7</f>
        <v>#VALUE!</v>
      </c>
      <c r="G7" s="31">
        <f>エントリー!L25</f>
        <v>0</v>
      </c>
      <c r="H7" s="31">
        <f>エントリー!M25</f>
        <v>0</v>
      </c>
      <c r="I7" s="31">
        <f>エントリー!$E$4</f>
        <v>0</v>
      </c>
      <c r="J7" s="64" t="str">
        <f>ASC(エントリー!$E$5)</f>
        <v/>
      </c>
      <c r="K7" s="3">
        <f>エントリー!N25</f>
        <v>0</v>
      </c>
      <c r="L7" s="3">
        <f>エントリー!O25</f>
        <v>0</v>
      </c>
      <c r="M7" s="3" t="str">
        <f>TEXT(エントリー!Q25,0)&amp;TEXT(エントリー!R25,"00")&amp;TEXT(エントリー!S25,"00")</f>
        <v>00000</v>
      </c>
      <c r="N7" s="3">
        <f>エントリー!W25</f>
        <v>0</v>
      </c>
      <c r="O7" s="3">
        <f>エントリー!X25</f>
        <v>0</v>
      </c>
      <c r="P7" s="62" t="str">
        <f>TEXT(エントリー!Z25,0)&amp;TEXT(エントリー!AA25,"00")&amp;TEXT(エントリー!AB25,"00")</f>
        <v>00000</v>
      </c>
      <c r="Q7" s="38">
        <f>エントリー!AF25</f>
        <v>0</v>
      </c>
    </row>
    <row r="8" spans="1:17" x14ac:dyDescent="0.15">
      <c r="A8" s="3" t="str">
        <f>エントリー!B26&amp;"　"&amp;エントリー!C26</f>
        <v>　</v>
      </c>
      <c r="B8" s="60" t="str">
        <f>ASC(エントリー!D26&amp;" "&amp;エントリー!E26)</f>
        <v xml:space="preserve"> </v>
      </c>
      <c r="C8" s="61" t="str">
        <f>UPPER(エントリー!F26)&amp;" "&amp;PROPER(エントリー!G26)</f>
        <v xml:space="preserve"> </v>
      </c>
      <c r="D8" s="3">
        <f>エントリー!H26</f>
        <v>0</v>
      </c>
      <c r="E8" s="60" t="str">
        <f>エントリー!I26&amp;"/"&amp;エントリー!J26&amp;"/"&amp;エントリー!K26</f>
        <v>//</v>
      </c>
      <c r="F8" s="84" t="e">
        <f>Sheet3!$O$1-E8</f>
        <v>#VALUE!</v>
      </c>
      <c r="G8" s="31">
        <f>エントリー!L26</f>
        <v>0</v>
      </c>
      <c r="H8" s="31">
        <f>エントリー!M26</f>
        <v>0</v>
      </c>
      <c r="I8" s="31">
        <f>エントリー!$E$4</f>
        <v>0</v>
      </c>
      <c r="J8" s="64" t="str">
        <f>ASC(エントリー!$E$5)</f>
        <v/>
      </c>
      <c r="K8" s="3">
        <f>エントリー!N26</f>
        <v>0</v>
      </c>
      <c r="L8" s="3">
        <f>エントリー!O26</f>
        <v>0</v>
      </c>
      <c r="M8" s="3" t="str">
        <f>TEXT(エントリー!Q26,0)&amp;TEXT(エントリー!R26,"00")&amp;TEXT(エントリー!S26,"00")</f>
        <v>00000</v>
      </c>
      <c r="N8" s="3">
        <f>エントリー!W26</f>
        <v>0</v>
      </c>
      <c r="O8" s="3">
        <f>エントリー!X26</f>
        <v>0</v>
      </c>
      <c r="P8" s="62" t="str">
        <f>TEXT(エントリー!Z26,0)&amp;TEXT(エントリー!AA26,"00")&amp;TEXT(エントリー!AB26,"00")</f>
        <v>00000</v>
      </c>
      <c r="Q8" s="38">
        <f>エントリー!AF26</f>
        <v>0</v>
      </c>
    </row>
    <row r="9" spans="1:17" x14ac:dyDescent="0.15">
      <c r="A9" s="3" t="str">
        <f>エントリー!B27&amp;"　"&amp;エントリー!C27</f>
        <v>　</v>
      </c>
      <c r="B9" s="60" t="str">
        <f>ASC(エントリー!D27&amp;" "&amp;エントリー!E27)</f>
        <v xml:space="preserve"> </v>
      </c>
      <c r="C9" s="61" t="str">
        <f>UPPER(エントリー!F27)&amp;" "&amp;PROPER(エントリー!G27)</f>
        <v xml:space="preserve"> </v>
      </c>
      <c r="D9" s="3">
        <f>エントリー!H27</f>
        <v>0</v>
      </c>
      <c r="E9" s="60" t="str">
        <f>エントリー!I27&amp;"/"&amp;エントリー!J27&amp;"/"&amp;エントリー!K27</f>
        <v>//</v>
      </c>
      <c r="F9" s="84" t="e">
        <f>Sheet3!$O$1-E9</f>
        <v>#VALUE!</v>
      </c>
      <c r="G9" s="31">
        <f>エントリー!L27</f>
        <v>0</v>
      </c>
      <c r="H9" s="31">
        <f>エントリー!M27</f>
        <v>0</v>
      </c>
      <c r="I9" s="31">
        <f>エントリー!$E$4</f>
        <v>0</v>
      </c>
      <c r="J9" s="64" t="str">
        <f>ASC(エントリー!$E$5)</f>
        <v/>
      </c>
      <c r="K9" s="3">
        <f>エントリー!N27</f>
        <v>0</v>
      </c>
      <c r="L9" s="3">
        <f>エントリー!O27</f>
        <v>0</v>
      </c>
      <c r="M9" s="3" t="str">
        <f>TEXT(エントリー!Q27,0)&amp;TEXT(エントリー!R27,"00")&amp;TEXT(エントリー!S27,"00")</f>
        <v>00000</v>
      </c>
      <c r="N9" s="3">
        <f>エントリー!W27</f>
        <v>0</v>
      </c>
      <c r="O9" s="3">
        <f>エントリー!X27</f>
        <v>0</v>
      </c>
      <c r="P9" s="62" t="str">
        <f>TEXT(エントリー!Z27,0)&amp;TEXT(エントリー!AA27,"00")&amp;TEXT(エントリー!AB27,"00")</f>
        <v>00000</v>
      </c>
      <c r="Q9" s="38">
        <f>エントリー!AF27</f>
        <v>0</v>
      </c>
    </row>
    <row r="10" spans="1:17" x14ac:dyDescent="0.15">
      <c r="A10" s="3" t="str">
        <f>エントリー!B28&amp;"　"&amp;エントリー!C28</f>
        <v>　</v>
      </c>
      <c r="B10" s="60" t="str">
        <f>ASC(エントリー!D28&amp;" "&amp;エントリー!E28)</f>
        <v xml:space="preserve"> </v>
      </c>
      <c r="C10" s="61" t="str">
        <f>UPPER(エントリー!F28)&amp;" "&amp;PROPER(エントリー!G28)</f>
        <v xml:space="preserve"> </v>
      </c>
      <c r="D10" s="3">
        <f>エントリー!H28</f>
        <v>0</v>
      </c>
      <c r="E10" s="60" t="str">
        <f>エントリー!I28&amp;"/"&amp;エントリー!J28&amp;"/"&amp;エントリー!K28</f>
        <v>//</v>
      </c>
      <c r="F10" s="84" t="e">
        <f>Sheet3!$O$1-E10</f>
        <v>#VALUE!</v>
      </c>
      <c r="G10" s="31">
        <f>エントリー!L28</f>
        <v>0</v>
      </c>
      <c r="H10" s="31">
        <f>エントリー!M28</f>
        <v>0</v>
      </c>
      <c r="I10" s="31">
        <f>エントリー!$E$4</f>
        <v>0</v>
      </c>
      <c r="J10" s="64" t="str">
        <f>ASC(エントリー!$E$5)</f>
        <v/>
      </c>
      <c r="K10" s="3">
        <f>エントリー!N28</f>
        <v>0</v>
      </c>
      <c r="L10" s="3">
        <f>エントリー!O28</f>
        <v>0</v>
      </c>
      <c r="M10" s="3" t="str">
        <f>TEXT(エントリー!Q28,0)&amp;TEXT(エントリー!R28,"00")&amp;TEXT(エントリー!S28,"00")</f>
        <v>00000</v>
      </c>
      <c r="N10" s="3">
        <f>エントリー!W28</f>
        <v>0</v>
      </c>
      <c r="O10" s="3">
        <f>エントリー!X28</f>
        <v>0</v>
      </c>
      <c r="P10" s="62" t="str">
        <f>TEXT(エントリー!Z28,0)&amp;TEXT(エントリー!AA28,"00")&amp;TEXT(エントリー!AB28,"00")</f>
        <v>00000</v>
      </c>
      <c r="Q10" s="38">
        <f>エントリー!AF28</f>
        <v>0</v>
      </c>
    </row>
    <row r="11" spans="1:17" x14ac:dyDescent="0.15">
      <c r="A11" s="3" t="str">
        <f>エントリー!B29&amp;"　"&amp;エントリー!C29</f>
        <v>　</v>
      </c>
      <c r="B11" s="60" t="str">
        <f>ASC(エントリー!D29&amp;" "&amp;エントリー!E29)</f>
        <v xml:space="preserve"> </v>
      </c>
      <c r="C11" s="61" t="str">
        <f>UPPER(エントリー!F29)&amp;" "&amp;PROPER(エントリー!G29)</f>
        <v xml:space="preserve"> </v>
      </c>
      <c r="D11" s="3">
        <f>エントリー!H29</f>
        <v>0</v>
      </c>
      <c r="E11" s="60" t="str">
        <f>エントリー!I29&amp;"/"&amp;エントリー!J29&amp;"/"&amp;エントリー!K29</f>
        <v>//</v>
      </c>
      <c r="F11" s="84" t="e">
        <f>Sheet3!$O$1-E11</f>
        <v>#VALUE!</v>
      </c>
      <c r="G11" s="31">
        <f>エントリー!L29</f>
        <v>0</v>
      </c>
      <c r="H11" s="31">
        <f>エントリー!M29</f>
        <v>0</v>
      </c>
      <c r="I11" s="31">
        <f>エントリー!$E$4</f>
        <v>0</v>
      </c>
      <c r="J11" s="64" t="str">
        <f>ASC(エントリー!$E$5)</f>
        <v/>
      </c>
      <c r="K11" s="3">
        <f>エントリー!N29</f>
        <v>0</v>
      </c>
      <c r="L11" s="3">
        <f>エントリー!O29</f>
        <v>0</v>
      </c>
      <c r="M11" s="3" t="str">
        <f>TEXT(エントリー!Q29,0)&amp;TEXT(エントリー!R29,"00")&amp;TEXT(エントリー!S29,"00")</f>
        <v>00000</v>
      </c>
      <c r="N11" s="3">
        <f>エントリー!W29</f>
        <v>0</v>
      </c>
      <c r="O11" s="3">
        <f>エントリー!X29</f>
        <v>0</v>
      </c>
      <c r="P11" s="62" t="str">
        <f>TEXT(エントリー!Z29,0)&amp;TEXT(エントリー!AA29,"00")&amp;TEXT(エントリー!AB29,"00")</f>
        <v>00000</v>
      </c>
      <c r="Q11" s="38">
        <f>エントリー!AF29</f>
        <v>0</v>
      </c>
    </row>
    <row r="12" spans="1:17" x14ac:dyDescent="0.15">
      <c r="A12" s="3" t="str">
        <f>エントリー!B30&amp;"　"&amp;エントリー!C30</f>
        <v>　</v>
      </c>
      <c r="B12" s="60" t="str">
        <f>ASC(エントリー!D30&amp;" "&amp;エントリー!E30)</f>
        <v xml:space="preserve"> </v>
      </c>
      <c r="C12" s="61" t="str">
        <f>UPPER(エントリー!F30)&amp;" "&amp;PROPER(エントリー!G30)</f>
        <v xml:space="preserve"> </v>
      </c>
      <c r="D12" s="3">
        <f>エントリー!H30</f>
        <v>0</v>
      </c>
      <c r="E12" s="60" t="str">
        <f>エントリー!I30&amp;"/"&amp;エントリー!J30&amp;"/"&amp;エントリー!K30</f>
        <v>//</v>
      </c>
      <c r="F12" s="84" t="e">
        <f>Sheet3!$O$1-E12</f>
        <v>#VALUE!</v>
      </c>
      <c r="G12" s="31">
        <f>エントリー!L30</f>
        <v>0</v>
      </c>
      <c r="H12" s="31">
        <f>エントリー!M30</f>
        <v>0</v>
      </c>
      <c r="I12" s="31">
        <f>エントリー!$E$4</f>
        <v>0</v>
      </c>
      <c r="J12" s="64" t="str">
        <f>ASC(エントリー!$E$5)</f>
        <v/>
      </c>
      <c r="K12" s="3">
        <f>エントリー!N30</f>
        <v>0</v>
      </c>
      <c r="L12" s="3">
        <f>エントリー!O30</f>
        <v>0</v>
      </c>
      <c r="M12" s="3" t="str">
        <f>TEXT(エントリー!Q30,0)&amp;TEXT(エントリー!R30,"00")&amp;TEXT(エントリー!S30,"00")</f>
        <v>00000</v>
      </c>
      <c r="N12" s="3">
        <f>エントリー!W30</f>
        <v>0</v>
      </c>
      <c r="O12" s="3">
        <f>エントリー!X30</f>
        <v>0</v>
      </c>
      <c r="P12" s="62" t="str">
        <f>TEXT(エントリー!Z30,0)&amp;TEXT(エントリー!AA30,"00")&amp;TEXT(エントリー!AB30,"00")</f>
        <v>00000</v>
      </c>
      <c r="Q12" s="38">
        <f>エントリー!AF30</f>
        <v>0</v>
      </c>
    </row>
    <row r="13" spans="1:17" x14ac:dyDescent="0.15">
      <c r="A13" s="3" t="str">
        <f>エントリー!B31&amp;"　"&amp;エントリー!C31</f>
        <v>　</v>
      </c>
      <c r="B13" s="60" t="str">
        <f>ASC(エントリー!D31&amp;" "&amp;エントリー!E31)</f>
        <v xml:space="preserve"> </v>
      </c>
      <c r="C13" s="61" t="str">
        <f>UPPER(エントリー!F31)&amp;" "&amp;PROPER(エントリー!G31)</f>
        <v xml:space="preserve"> </v>
      </c>
      <c r="D13" s="3">
        <f>エントリー!H31</f>
        <v>0</v>
      </c>
      <c r="E13" s="60" t="str">
        <f>エントリー!I31&amp;"/"&amp;エントリー!J31&amp;"/"&amp;エントリー!K31</f>
        <v>//</v>
      </c>
      <c r="F13" s="84" t="e">
        <f>Sheet3!$O$1-E13</f>
        <v>#VALUE!</v>
      </c>
      <c r="G13" s="31">
        <f>エントリー!L31</f>
        <v>0</v>
      </c>
      <c r="H13" s="31">
        <f>エントリー!M31</f>
        <v>0</v>
      </c>
      <c r="I13" s="31">
        <f>エントリー!$E$4</f>
        <v>0</v>
      </c>
      <c r="J13" s="64" t="str">
        <f>ASC(エントリー!$E$5)</f>
        <v/>
      </c>
      <c r="K13" s="3">
        <f>エントリー!N31</f>
        <v>0</v>
      </c>
      <c r="L13" s="3">
        <f>エントリー!O31</f>
        <v>0</v>
      </c>
      <c r="M13" s="3" t="str">
        <f>TEXT(エントリー!Q31,0)&amp;TEXT(エントリー!R31,"00")&amp;TEXT(エントリー!S31,"00")</f>
        <v>00000</v>
      </c>
      <c r="N13" s="3">
        <f>エントリー!W31</f>
        <v>0</v>
      </c>
      <c r="O13" s="3">
        <f>エントリー!X31</f>
        <v>0</v>
      </c>
      <c r="P13" s="62" t="str">
        <f>TEXT(エントリー!Z31,0)&amp;TEXT(エントリー!AA31,"00")&amp;TEXT(エントリー!AB31,"00")</f>
        <v>00000</v>
      </c>
      <c r="Q13" s="38">
        <f>エントリー!AF31</f>
        <v>0</v>
      </c>
    </row>
    <row r="14" spans="1:17" x14ac:dyDescent="0.15">
      <c r="A14" s="3" t="str">
        <f>エントリー!B32&amp;"　"&amp;エントリー!C32</f>
        <v>　</v>
      </c>
      <c r="B14" s="60" t="str">
        <f>ASC(エントリー!D32&amp;" "&amp;エントリー!E32)</f>
        <v xml:space="preserve"> </v>
      </c>
      <c r="C14" s="61" t="str">
        <f>UPPER(エントリー!F32)&amp;" "&amp;PROPER(エントリー!G32)</f>
        <v xml:space="preserve"> </v>
      </c>
      <c r="D14" s="3">
        <f>エントリー!H32</f>
        <v>0</v>
      </c>
      <c r="E14" s="60" t="str">
        <f>エントリー!I32&amp;"/"&amp;エントリー!J32&amp;"/"&amp;エントリー!K32</f>
        <v>//</v>
      </c>
      <c r="F14" s="84" t="e">
        <f>Sheet3!$O$1-E14</f>
        <v>#VALUE!</v>
      </c>
      <c r="G14" s="31">
        <f>エントリー!L32</f>
        <v>0</v>
      </c>
      <c r="H14" s="31">
        <f>エントリー!M32</f>
        <v>0</v>
      </c>
      <c r="I14" s="31">
        <f>エントリー!$E$4</f>
        <v>0</v>
      </c>
      <c r="J14" s="64" t="str">
        <f>ASC(エントリー!$E$5)</f>
        <v/>
      </c>
      <c r="K14" s="3">
        <f>エントリー!N32</f>
        <v>0</v>
      </c>
      <c r="L14" s="3">
        <f>エントリー!O32</f>
        <v>0</v>
      </c>
      <c r="M14" s="3" t="str">
        <f>TEXT(エントリー!Q32,0)&amp;TEXT(エントリー!R32,"00")&amp;TEXT(エントリー!S32,"00")</f>
        <v>00000</v>
      </c>
      <c r="N14" s="3">
        <f>エントリー!W32</f>
        <v>0</v>
      </c>
      <c r="O14" s="3">
        <f>エントリー!X32</f>
        <v>0</v>
      </c>
      <c r="P14" s="62" t="str">
        <f>TEXT(エントリー!Z32,0)&amp;TEXT(エントリー!AA32,"00")&amp;TEXT(エントリー!AB32,"00")</f>
        <v>00000</v>
      </c>
      <c r="Q14" s="38">
        <f>エントリー!AF32</f>
        <v>0</v>
      </c>
    </row>
    <row r="15" spans="1:17" x14ac:dyDescent="0.15">
      <c r="A15" s="3" t="str">
        <f>エントリー!B33&amp;"　"&amp;エントリー!C33</f>
        <v>　</v>
      </c>
      <c r="B15" s="60" t="str">
        <f>ASC(エントリー!D33&amp;" "&amp;エントリー!E33)</f>
        <v xml:space="preserve"> </v>
      </c>
      <c r="C15" s="61" t="str">
        <f>UPPER(エントリー!F33)&amp;" "&amp;PROPER(エントリー!G33)</f>
        <v xml:space="preserve"> </v>
      </c>
      <c r="D15" s="3">
        <f>エントリー!H33</f>
        <v>0</v>
      </c>
      <c r="E15" s="60" t="str">
        <f>エントリー!I33&amp;"/"&amp;エントリー!J33&amp;"/"&amp;エントリー!K33</f>
        <v>//</v>
      </c>
      <c r="F15" s="84" t="e">
        <f>Sheet3!$O$1-E15</f>
        <v>#VALUE!</v>
      </c>
      <c r="G15" s="31">
        <f>エントリー!L33</f>
        <v>0</v>
      </c>
      <c r="H15" s="31">
        <f>エントリー!M33</f>
        <v>0</v>
      </c>
      <c r="I15" s="31">
        <f>エントリー!$E$4</f>
        <v>0</v>
      </c>
      <c r="J15" s="64" t="str">
        <f>ASC(エントリー!$E$5)</f>
        <v/>
      </c>
      <c r="K15" s="3">
        <f>エントリー!N33</f>
        <v>0</v>
      </c>
      <c r="L15" s="3">
        <f>エントリー!O33</f>
        <v>0</v>
      </c>
      <c r="M15" s="3" t="str">
        <f>TEXT(エントリー!Q33,0)&amp;TEXT(エントリー!R33,"00")&amp;TEXT(エントリー!S33,"00")</f>
        <v>00000</v>
      </c>
      <c r="N15" s="3">
        <f>エントリー!W33</f>
        <v>0</v>
      </c>
      <c r="O15" s="3">
        <f>エントリー!X33</f>
        <v>0</v>
      </c>
      <c r="P15" s="62" t="str">
        <f>TEXT(エントリー!Z33,0)&amp;TEXT(エントリー!AA33,"00")&amp;TEXT(エントリー!AB33,"00")</f>
        <v>00000</v>
      </c>
      <c r="Q15" s="38">
        <f>エントリー!AF33</f>
        <v>0</v>
      </c>
    </row>
    <row r="16" spans="1:17" x14ac:dyDescent="0.15">
      <c r="A16" s="3" t="str">
        <f>エントリー!B34&amp;"　"&amp;エントリー!C34</f>
        <v>　</v>
      </c>
      <c r="B16" s="60" t="str">
        <f>ASC(エントリー!D34&amp;" "&amp;エントリー!E34)</f>
        <v xml:space="preserve"> </v>
      </c>
      <c r="C16" s="61" t="str">
        <f>UPPER(エントリー!F34)&amp;" "&amp;PROPER(エントリー!G34)</f>
        <v xml:space="preserve"> </v>
      </c>
      <c r="D16" s="3">
        <f>エントリー!H34</f>
        <v>0</v>
      </c>
      <c r="E16" s="60" t="str">
        <f>エントリー!I34&amp;"/"&amp;エントリー!J34&amp;"/"&amp;エントリー!K34</f>
        <v>//</v>
      </c>
      <c r="F16" s="84" t="e">
        <f>Sheet3!$O$1-E16</f>
        <v>#VALUE!</v>
      </c>
      <c r="G16" s="31">
        <f>エントリー!L34</f>
        <v>0</v>
      </c>
      <c r="H16" s="31">
        <f>エントリー!M34</f>
        <v>0</v>
      </c>
      <c r="I16" s="31">
        <f>エントリー!$E$4</f>
        <v>0</v>
      </c>
      <c r="J16" s="64" t="str">
        <f>ASC(エントリー!$E$5)</f>
        <v/>
      </c>
      <c r="K16" s="3">
        <f>エントリー!N34</f>
        <v>0</v>
      </c>
      <c r="L16" s="3">
        <f>エントリー!O34</f>
        <v>0</v>
      </c>
      <c r="M16" s="3" t="str">
        <f>TEXT(エントリー!Q34,0)&amp;TEXT(エントリー!R34,"00")&amp;TEXT(エントリー!S34,"00")</f>
        <v>00000</v>
      </c>
      <c r="N16" s="3">
        <f>エントリー!W34</f>
        <v>0</v>
      </c>
      <c r="O16" s="3">
        <f>エントリー!X34</f>
        <v>0</v>
      </c>
      <c r="P16" s="62" t="str">
        <f>TEXT(エントリー!Z34,0)&amp;TEXT(エントリー!AA34,"00")&amp;TEXT(エントリー!AB34,"00")</f>
        <v>00000</v>
      </c>
      <c r="Q16" s="38">
        <f>エントリー!AF34</f>
        <v>0</v>
      </c>
    </row>
    <row r="17" spans="1:17" x14ac:dyDescent="0.15">
      <c r="A17" s="3" t="str">
        <f>エントリー!B35&amp;"　"&amp;エントリー!C35</f>
        <v>　</v>
      </c>
      <c r="B17" s="60" t="str">
        <f>ASC(エントリー!D35&amp;" "&amp;エントリー!E35)</f>
        <v xml:space="preserve"> </v>
      </c>
      <c r="C17" s="61" t="str">
        <f>UPPER(エントリー!F35)&amp;" "&amp;PROPER(エントリー!G35)</f>
        <v xml:space="preserve"> </v>
      </c>
      <c r="D17" s="3">
        <f>エントリー!H35</f>
        <v>0</v>
      </c>
      <c r="E17" s="60" t="str">
        <f>エントリー!I35&amp;"/"&amp;エントリー!J35&amp;"/"&amp;エントリー!K35</f>
        <v>//</v>
      </c>
      <c r="F17" s="84" t="e">
        <f>Sheet3!$O$1-E17</f>
        <v>#VALUE!</v>
      </c>
      <c r="G17" s="31">
        <f>エントリー!L35</f>
        <v>0</v>
      </c>
      <c r="H17" s="31">
        <f>エントリー!M35</f>
        <v>0</v>
      </c>
      <c r="I17" s="31">
        <f>エントリー!$E$4</f>
        <v>0</v>
      </c>
      <c r="J17" s="64" t="str">
        <f>ASC(エントリー!$E$5)</f>
        <v/>
      </c>
      <c r="K17" s="3">
        <f>エントリー!N35</f>
        <v>0</v>
      </c>
      <c r="L17" s="3">
        <f>エントリー!O35</f>
        <v>0</v>
      </c>
      <c r="M17" s="3" t="str">
        <f>TEXT(エントリー!Q35,0)&amp;TEXT(エントリー!R35,"00")&amp;TEXT(エントリー!S35,"00")</f>
        <v>00000</v>
      </c>
      <c r="N17" s="3">
        <f>エントリー!W35</f>
        <v>0</v>
      </c>
      <c r="O17" s="3">
        <f>エントリー!X35</f>
        <v>0</v>
      </c>
      <c r="P17" s="62" t="str">
        <f>TEXT(エントリー!Z35,0)&amp;TEXT(エントリー!AA35,"00")&amp;TEXT(エントリー!AB35,"00")</f>
        <v>00000</v>
      </c>
      <c r="Q17" s="38">
        <f>エントリー!AF35</f>
        <v>0</v>
      </c>
    </row>
    <row r="18" spans="1:17" x14ac:dyDescent="0.15">
      <c r="A18" s="3" t="str">
        <f>エントリー!B36&amp;"　"&amp;エントリー!C36</f>
        <v>　</v>
      </c>
      <c r="B18" s="60" t="str">
        <f>ASC(エントリー!D36&amp;" "&amp;エントリー!E36)</f>
        <v xml:space="preserve"> </v>
      </c>
      <c r="C18" s="61" t="str">
        <f>UPPER(エントリー!F36)&amp;" "&amp;PROPER(エントリー!G36)</f>
        <v xml:space="preserve"> </v>
      </c>
      <c r="D18" s="3">
        <f>エントリー!H36</f>
        <v>0</v>
      </c>
      <c r="E18" s="60" t="str">
        <f>エントリー!I36&amp;"/"&amp;エントリー!J36&amp;"/"&amp;エントリー!K36</f>
        <v>//</v>
      </c>
      <c r="F18" s="84" t="e">
        <f>Sheet3!$O$1-E18</f>
        <v>#VALUE!</v>
      </c>
      <c r="G18" s="31">
        <f>エントリー!L36</f>
        <v>0</v>
      </c>
      <c r="H18" s="31">
        <f>エントリー!M36</f>
        <v>0</v>
      </c>
      <c r="I18" s="31">
        <f>エントリー!$E$4</f>
        <v>0</v>
      </c>
      <c r="J18" s="64" t="str">
        <f>ASC(エントリー!$E$5)</f>
        <v/>
      </c>
      <c r="K18" s="3">
        <f>エントリー!N36</f>
        <v>0</v>
      </c>
      <c r="L18" s="3">
        <f>エントリー!O36</f>
        <v>0</v>
      </c>
      <c r="M18" s="3" t="str">
        <f>TEXT(エントリー!Q36,0)&amp;TEXT(エントリー!R36,"00")&amp;TEXT(エントリー!S36,"00")</f>
        <v>00000</v>
      </c>
      <c r="N18" s="3">
        <f>エントリー!W36</f>
        <v>0</v>
      </c>
      <c r="O18" s="3">
        <f>エントリー!X36</f>
        <v>0</v>
      </c>
      <c r="P18" s="62" t="str">
        <f>TEXT(エントリー!Z36,0)&amp;TEXT(エントリー!AA36,"00")&amp;TEXT(エントリー!AB36,"00")</f>
        <v>00000</v>
      </c>
      <c r="Q18" s="38">
        <f>エントリー!AF36</f>
        <v>0</v>
      </c>
    </row>
    <row r="19" spans="1:17" x14ac:dyDescent="0.15">
      <c r="A19" s="3" t="str">
        <f>エントリー!B37&amp;"　"&amp;エントリー!C37</f>
        <v>　</v>
      </c>
      <c r="B19" s="60" t="str">
        <f>ASC(エントリー!D37&amp;" "&amp;エントリー!E37)</f>
        <v xml:space="preserve"> </v>
      </c>
      <c r="C19" s="61" t="str">
        <f>UPPER(エントリー!F37)&amp;" "&amp;PROPER(エントリー!G37)</f>
        <v xml:space="preserve"> </v>
      </c>
      <c r="D19" s="3">
        <f>エントリー!H37</f>
        <v>0</v>
      </c>
      <c r="E19" s="60" t="str">
        <f>エントリー!I37&amp;"/"&amp;エントリー!J37&amp;"/"&amp;エントリー!K37</f>
        <v>//</v>
      </c>
      <c r="F19" s="84" t="e">
        <f>Sheet3!$O$1-E19</f>
        <v>#VALUE!</v>
      </c>
      <c r="G19" s="31">
        <f>エントリー!L37</f>
        <v>0</v>
      </c>
      <c r="H19" s="31">
        <f>エントリー!M37</f>
        <v>0</v>
      </c>
      <c r="I19" s="31">
        <f>エントリー!$E$4</f>
        <v>0</v>
      </c>
      <c r="J19" s="64" t="str">
        <f>ASC(エントリー!$E$5)</f>
        <v/>
      </c>
      <c r="K19" s="3">
        <f>エントリー!N37</f>
        <v>0</v>
      </c>
      <c r="L19" s="3">
        <f>エントリー!O37</f>
        <v>0</v>
      </c>
      <c r="M19" s="3" t="str">
        <f>TEXT(エントリー!Q37,0)&amp;TEXT(エントリー!R37,"00")&amp;TEXT(エントリー!S37,"00")</f>
        <v>00000</v>
      </c>
      <c r="N19" s="3">
        <f>エントリー!W37</f>
        <v>0</v>
      </c>
      <c r="O19" s="3">
        <f>エントリー!X37</f>
        <v>0</v>
      </c>
      <c r="P19" s="62" t="str">
        <f>TEXT(エントリー!Z37,0)&amp;TEXT(エントリー!AA37,"00")&amp;TEXT(エントリー!AB37,"00")</f>
        <v>00000</v>
      </c>
      <c r="Q19" s="38">
        <f>エントリー!AF37</f>
        <v>0</v>
      </c>
    </row>
    <row r="20" spans="1:17" x14ac:dyDescent="0.15">
      <c r="A20" s="3" t="str">
        <f>エントリー!B38&amp;"　"&amp;エントリー!C38</f>
        <v>　</v>
      </c>
      <c r="B20" s="60" t="str">
        <f>ASC(エントリー!D38&amp;" "&amp;エントリー!E38)</f>
        <v xml:space="preserve"> </v>
      </c>
      <c r="C20" s="61" t="str">
        <f>UPPER(エントリー!F38)&amp;" "&amp;PROPER(エントリー!G38)</f>
        <v xml:space="preserve"> </v>
      </c>
      <c r="D20" s="3">
        <f>エントリー!H38</f>
        <v>0</v>
      </c>
      <c r="E20" s="60" t="str">
        <f>エントリー!I38&amp;"/"&amp;エントリー!J38&amp;"/"&amp;エントリー!K38</f>
        <v>//</v>
      </c>
      <c r="F20" s="84" t="e">
        <f>Sheet3!$O$1-E20</f>
        <v>#VALUE!</v>
      </c>
      <c r="G20" s="31">
        <f>エントリー!L38</f>
        <v>0</v>
      </c>
      <c r="H20" s="31">
        <f>エントリー!M38</f>
        <v>0</v>
      </c>
      <c r="I20" s="31">
        <f>エントリー!$E$4</f>
        <v>0</v>
      </c>
      <c r="J20" s="64" t="str">
        <f>ASC(エントリー!$E$5)</f>
        <v/>
      </c>
      <c r="K20" s="3">
        <f>エントリー!N38</f>
        <v>0</v>
      </c>
      <c r="L20" s="3">
        <f>エントリー!O38</f>
        <v>0</v>
      </c>
      <c r="M20" s="3" t="str">
        <f>TEXT(エントリー!Q38,0)&amp;TEXT(エントリー!R38,"00")&amp;TEXT(エントリー!S38,"00")</f>
        <v>00000</v>
      </c>
      <c r="N20" s="3">
        <f>エントリー!W38</f>
        <v>0</v>
      </c>
      <c r="O20" s="3">
        <f>エントリー!X38</f>
        <v>0</v>
      </c>
      <c r="P20" s="62" t="str">
        <f>TEXT(エントリー!Z38,0)&amp;TEXT(エントリー!AA38,"00")&amp;TEXT(エントリー!AB38,"00")</f>
        <v>00000</v>
      </c>
      <c r="Q20" s="38">
        <f>エントリー!AF38</f>
        <v>0</v>
      </c>
    </row>
    <row r="21" spans="1:17" x14ac:dyDescent="0.15">
      <c r="A21" s="3" t="str">
        <f>エントリー!B39&amp;"　"&amp;エントリー!C39</f>
        <v>　</v>
      </c>
      <c r="B21" s="60" t="str">
        <f>ASC(エントリー!D39&amp;" "&amp;エントリー!E39)</f>
        <v xml:space="preserve"> </v>
      </c>
      <c r="C21" s="61" t="str">
        <f>UPPER(エントリー!F39)&amp;" "&amp;PROPER(エントリー!G39)</f>
        <v xml:space="preserve"> </v>
      </c>
      <c r="D21" s="3">
        <f>エントリー!H39</f>
        <v>0</v>
      </c>
      <c r="E21" s="60" t="str">
        <f>エントリー!I39&amp;"/"&amp;エントリー!J39&amp;"/"&amp;エントリー!K39</f>
        <v>//</v>
      </c>
      <c r="F21" s="84" t="e">
        <f>Sheet3!$O$1-E21</f>
        <v>#VALUE!</v>
      </c>
      <c r="G21" s="31">
        <f>エントリー!L39</f>
        <v>0</v>
      </c>
      <c r="H21" s="31">
        <f>エントリー!M39</f>
        <v>0</v>
      </c>
      <c r="I21" s="31">
        <f>エントリー!$E$4</f>
        <v>0</v>
      </c>
      <c r="J21" s="64" t="str">
        <f>ASC(エントリー!$E$5)</f>
        <v/>
      </c>
      <c r="K21" s="3">
        <f>エントリー!N39</f>
        <v>0</v>
      </c>
      <c r="L21" s="3">
        <f>エントリー!O39</f>
        <v>0</v>
      </c>
      <c r="M21" s="3" t="str">
        <f>TEXT(エントリー!Q39,0)&amp;TEXT(エントリー!R39,"00")&amp;TEXT(エントリー!S39,"00")</f>
        <v>00000</v>
      </c>
      <c r="N21" s="3">
        <f>エントリー!W39</f>
        <v>0</v>
      </c>
      <c r="O21" s="3">
        <f>エントリー!X39</f>
        <v>0</v>
      </c>
      <c r="P21" s="62" t="str">
        <f>TEXT(エントリー!Z39,0)&amp;TEXT(エントリー!AA39,"00")&amp;TEXT(エントリー!AB39,"00")</f>
        <v>00000</v>
      </c>
      <c r="Q21" s="38">
        <f>エントリー!AF39</f>
        <v>0</v>
      </c>
    </row>
    <row r="22" spans="1:17" x14ac:dyDescent="0.15">
      <c r="A22" s="3" t="str">
        <f>エントリー!B40&amp;"　"&amp;エントリー!C40</f>
        <v>　</v>
      </c>
      <c r="B22" s="60" t="str">
        <f>ASC(エントリー!D40&amp;" "&amp;エントリー!E40)</f>
        <v xml:space="preserve"> </v>
      </c>
      <c r="C22" s="61" t="str">
        <f>UPPER(エントリー!F40)&amp;" "&amp;PROPER(エントリー!G40)</f>
        <v xml:space="preserve"> </v>
      </c>
      <c r="D22" s="3">
        <f>エントリー!H40</f>
        <v>0</v>
      </c>
      <c r="E22" s="60" t="str">
        <f>エントリー!I40&amp;"/"&amp;エントリー!J40&amp;"/"&amp;エントリー!K40</f>
        <v>//</v>
      </c>
      <c r="F22" s="84" t="e">
        <f>Sheet3!$O$1-E22</f>
        <v>#VALUE!</v>
      </c>
      <c r="G22" s="31">
        <f>エントリー!L40</f>
        <v>0</v>
      </c>
      <c r="H22" s="31">
        <f>エントリー!M40</f>
        <v>0</v>
      </c>
      <c r="I22" s="31">
        <f>エントリー!$E$4</f>
        <v>0</v>
      </c>
      <c r="J22" s="64" t="str">
        <f>ASC(エントリー!$E$5)</f>
        <v/>
      </c>
      <c r="K22" s="3">
        <f>エントリー!N40</f>
        <v>0</v>
      </c>
      <c r="L22" s="3">
        <f>エントリー!O40</f>
        <v>0</v>
      </c>
      <c r="M22" s="3" t="str">
        <f>TEXT(エントリー!Q40,0)&amp;TEXT(エントリー!R40,"00")&amp;TEXT(エントリー!S40,"00")</f>
        <v>00000</v>
      </c>
      <c r="N22" s="3">
        <f>エントリー!W40</f>
        <v>0</v>
      </c>
      <c r="O22" s="3">
        <f>エントリー!X40</f>
        <v>0</v>
      </c>
      <c r="P22" s="62" t="str">
        <f>TEXT(エントリー!Z40,0)&amp;TEXT(エントリー!AA40,"00")&amp;TEXT(エントリー!AB40,"00")</f>
        <v>00000</v>
      </c>
      <c r="Q22" s="38">
        <f>エントリー!AF40</f>
        <v>0</v>
      </c>
    </row>
    <row r="23" spans="1:17" x14ac:dyDescent="0.15">
      <c r="A23" s="3" t="str">
        <f>エントリー!B41&amp;"　"&amp;エントリー!C41</f>
        <v>　</v>
      </c>
      <c r="B23" s="60" t="str">
        <f>ASC(エントリー!D41&amp;" "&amp;エントリー!E41)</f>
        <v xml:space="preserve"> </v>
      </c>
      <c r="C23" s="61" t="str">
        <f>UPPER(エントリー!F41)&amp;" "&amp;PROPER(エントリー!G41)</f>
        <v xml:space="preserve"> </v>
      </c>
      <c r="D23" s="3">
        <f>エントリー!H41</f>
        <v>0</v>
      </c>
      <c r="E23" s="60" t="str">
        <f>エントリー!I41&amp;"/"&amp;エントリー!J41&amp;"/"&amp;エントリー!K41</f>
        <v>//</v>
      </c>
      <c r="F23" s="84" t="e">
        <f>Sheet3!$O$1-E23</f>
        <v>#VALUE!</v>
      </c>
      <c r="G23" s="31">
        <f>エントリー!L41</f>
        <v>0</v>
      </c>
      <c r="H23" s="31">
        <f>エントリー!M41</f>
        <v>0</v>
      </c>
      <c r="I23" s="31">
        <f>エントリー!$E$4</f>
        <v>0</v>
      </c>
      <c r="J23" s="64" t="str">
        <f>ASC(エントリー!$E$5)</f>
        <v/>
      </c>
      <c r="K23" s="3">
        <f>エントリー!N41</f>
        <v>0</v>
      </c>
      <c r="L23" s="3">
        <f>エントリー!O41</f>
        <v>0</v>
      </c>
      <c r="M23" s="3" t="str">
        <f>TEXT(エントリー!Q41,0)&amp;TEXT(エントリー!R41,"00")&amp;TEXT(エントリー!S41,"00")</f>
        <v>00000</v>
      </c>
      <c r="N23" s="3">
        <f>エントリー!W41</f>
        <v>0</v>
      </c>
      <c r="O23" s="3">
        <f>エントリー!X41</f>
        <v>0</v>
      </c>
      <c r="P23" s="62" t="str">
        <f>TEXT(エントリー!Z41,0)&amp;TEXT(エントリー!AA41,"00")&amp;TEXT(エントリー!AB41,"00")</f>
        <v>00000</v>
      </c>
      <c r="Q23" s="38">
        <f>エントリー!AF41</f>
        <v>0</v>
      </c>
    </row>
    <row r="24" spans="1:17" x14ac:dyDescent="0.15">
      <c r="A24" s="3" t="str">
        <f>エントリー!B42&amp;"　"&amp;エントリー!C42</f>
        <v>　</v>
      </c>
      <c r="B24" s="60" t="str">
        <f>ASC(エントリー!D42&amp;" "&amp;エントリー!E42)</f>
        <v xml:space="preserve"> </v>
      </c>
      <c r="C24" s="61" t="str">
        <f>UPPER(エントリー!F42)&amp;" "&amp;PROPER(エントリー!G42)</f>
        <v xml:space="preserve"> </v>
      </c>
      <c r="D24" s="3">
        <f>エントリー!H42</f>
        <v>0</v>
      </c>
      <c r="E24" s="60" t="str">
        <f>エントリー!I42&amp;"/"&amp;エントリー!J42&amp;"/"&amp;エントリー!K42</f>
        <v>//</v>
      </c>
      <c r="F24" s="84" t="e">
        <f>Sheet3!$O$1-E24</f>
        <v>#VALUE!</v>
      </c>
      <c r="G24" s="31">
        <f>エントリー!L42</f>
        <v>0</v>
      </c>
      <c r="H24" s="31">
        <f>エントリー!M42</f>
        <v>0</v>
      </c>
      <c r="I24" s="31">
        <f>エントリー!$E$4</f>
        <v>0</v>
      </c>
      <c r="J24" s="64" t="str">
        <f>ASC(エントリー!$E$5)</f>
        <v/>
      </c>
      <c r="K24" s="3">
        <f>エントリー!N42</f>
        <v>0</v>
      </c>
      <c r="L24" s="3">
        <f>エントリー!O42</f>
        <v>0</v>
      </c>
      <c r="M24" s="3" t="str">
        <f>TEXT(エントリー!Q42,0)&amp;TEXT(エントリー!R42,"00")&amp;TEXT(エントリー!S42,"00")</f>
        <v>00000</v>
      </c>
      <c r="N24" s="3">
        <f>エントリー!W42</f>
        <v>0</v>
      </c>
      <c r="O24" s="3">
        <f>エントリー!X42</f>
        <v>0</v>
      </c>
      <c r="P24" s="62" t="str">
        <f>TEXT(エントリー!Z42,0)&amp;TEXT(エントリー!AA42,"00")&amp;TEXT(エントリー!AB42,"00")</f>
        <v>00000</v>
      </c>
      <c r="Q24" s="38">
        <f>エントリー!AF42</f>
        <v>0</v>
      </c>
    </row>
    <row r="25" spans="1:17" x14ac:dyDescent="0.15">
      <c r="A25" s="3" t="str">
        <f>エントリー!B43&amp;"　"&amp;エントリー!C43</f>
        <v>　</v>
      </c>
      <c r="B25" s="60" t="str">
        <f>ASC(エントリー!D43&amp;" "&amp;エントリー!E43)</f>
        <v xml:space="preserve"> </v>
      </c>
      <c r="C25" s="61" t="str">
        <f>UPPER(エントリー!F43)&amp;" "&amp;PROPER(エントリー!G43)</f>
        <v xml:space="preserve"> </v>
      </c>
      <c r="D25" s="3">
        <f>エントリー!H43</f>
        <v>0</v>
      </c>
      <c r="E25" s="60" t="str">
        <f>エントリー!I43&amp;"/"&amp;エントリー!J43&amp;"/"&amp;エントリー!K43</f>
        <v>//</v>
      </c>
      <c r="F25" s="84" t="e">
        <f>Sheet3!$O$1-E25</f>
        <v>#VALUE!</v>
      </c>
      <c r="G25" s="31">
        <f>エントリー!L43</f>
        <v>0</v>
      </c>
      <c r="H25" s="31">
        <f>エントリー!M43</f>
        <v>0</v>
      </c>
      <c r="I25" s="31">
        <f>エントリー!$E$4</f>
        <v>0</v>
      </c>
      <c r="J25" s="64" t="str">
        <f>ASC(エントリー!$E$5)</f>
        <v/>
      </c>
      <c r="K25" s="3">
        <f>エントリー!N43</f>
        <v>0</v>
      </c>
      <c r="L25" s="3">
        <f>エントリー!O43</f>
        <v>0</v>
      </c>
      <c r="M25" s="3" t="str">
        <f>TEXT(エントリー!Q43,0)&amp;TEXT(エントリー!R43,"00")&amp;TEXT(エントリー!S43,"00")</f>
        <v>00000</v>
      </c>
      <c r="N25" s="3">
        <f>エントリー!W43</f>
        <v>0</v>
      </c>
      <c r="O25" s="3">
        <f>エントリー!X43</f>
        <v>0</v>
      </c>
      <c r="P25" s="62" t="str">
        <f>TEXT(エントリー!Z43,0)&amp;TEXT(エントリー!AA43,"00")&amp;TEXT(エントリー!AB43,"00")</f>
        <v>00000</v>
      </c>
      <c r="Q25" s="38">
        <f>エントリー!AF43</f>
        <v>0</v>
      </c>
    </row>
    <row r="26" spans="1:17" x14ac:dyDescent="0.15">
      <c r="A26" s="3" t="str">
        <f>エントリー!B44&amp;"　"&amp;エントリー!C44</f>
        <v>　</v>
      </c>
      <c r="B26" s="60" t="str">
        <f>ASC(エントリー!D44&amp;" "&amp;エントリー!E44)</f>
        <v xml:space="preserve"> </v>
      </c>
      <c r="C26" s="61" t="str">
        <f>UPPER(エントリー!F44)&amp;" "&amp;PROPER(エントリー!G44)</f>
        <v xml:space="preserve"> </v>
      </c>
      <c r="D26" s="3">
        <f>エントリー!H44</f>
        <v>0</v>
      </c>
      <c r="E26" s="60" t="str">
        <f>エントリー!I44&amp;"/"&amp;エントリー!J44&amp;"/"&amp;エントリー!K44</f>
        <v>//</v>
      </c>
      <c r="F26" s="84" t="e">
        <f>Sheet3!$O$1-E26</f>
        <v>#VALUE!</v>
      </c>
      <c r="G26" s="31">
        <f>エントリー!L44</f>
        <v>0</v>
      </c>
      <c r="H26" s="31">
        <f>エントリー!M44</f>
        <v>0</v>
      </c>
      <c r="I26" s="31">
        <f>エントリー!$E$4</f>
        <v>0</v>
      </c>
      <c r="J26" s="64" t="str">
        <f>ASC(エントリー!$E$5)</f>
        <v/>
      </c>
      <c r="K26" s="3">
        <f>エントリー!N44</f>
        <v>0</v>
      </c>
      <c r="L26" s="3">
        <f>エントリー!O44</f>
        <v>0</v>
      </c>
      <c r="M26" s="3" t="str">
        <f>TEXT(エントリー!Q44,0)&amp;TEXT(エントリー!R44,"00")&amp;TEXT(エントリー!S44,"00")</f>
        <v>00000</v>
      </c>
      <c r="N26" s="3">
        <f>エントリー!W44</f>
        <v>0</v>
      </c>
      <c r="O26" s="3">
        <f>エントリー!X44</f>
        <v>0</v>
      </c>
      <c r="P26" s="62" t="str">
        <f>TEXT(エントリー!Z44,0)&amp;TEXT(エントリー!AA44,"00")&amp;TEXT(エントリー!AB44,"00")</f>
        <v>00000</v>
      </c>
      <c r="Q26" s="38">
        <f>エントリー!AF44</f>
        <v>0</v>
      </c>
    </row>
    <row r="27" spans="1:17" x14ac:dyDescent="0.15">
      <c r="A27" s="3" t="str">
        <f>エントリー!B45&amp;"　"&amp;エントリー!C45</f>
        <v>　</v>
      </c>
      <c r="B27" s="60" t="str">
        <f>ASC(エントリー!D45&amp;" "&amp;エントリー!E45)</f>
        <v xml:space="preserve"> </v>
      </c>
      <c r="C27" s="61" t="str">
        <f>UPPER(エントリー!F45)&amp;" "&amp;PROPER(エントリー!G45)</f>
        <v xml:space="preserve"> </v>
      </c>
      <c r="D27" s="3">
        <f>エントリー!H45</f>
        <v>0</v>
      </c>
      <c r="E27" s="60" t="str">
        <f>エントリー!I45&amp;"/"&amp;エントリー!J45&amp;"/"&amp;エントリー!K45</f>
        <v>//</v>
      </c>
      <c r="F27" s="84" t="e">
        <f>Sheet3!$O$1-E27</f>
        <v>#VALUE!</v>
      </c>
      <c r="G27" s="31">
        <f>エントリー!L45</f>
        <v>0</v>
      </c>
      <c r="H27" s="31">
        <f>エントリー!M45</f>
        <v>0</v>
      </c>
      <c r="I27" s="31">
        <f>エントリー!$E$4</f>
        <v>0</v>
      </c>
      <c r="J27" s="64" t="str">
        <f>ASC(エントリー!$E$5)</f>
        <v/>
      </c>
      <c r="K27" s="3">
        <f>エントリー!N45</f>
        <v>0</v>
      </c>
      <c r="L27" s="3">
        <f>エントリー!O45</f>
        <v>0</v>
      </c>
      <c r="M27" s="3" t="str">
        <f>TEXT(エントリー!Q45,0)&amp;TEXT(エントリー!R45,"00")&amp;TEXT(エントリー!S45,"00")</f>
        <v>00000</v>
      </c>
      <c r="N27" s="3">
        <f>エントリー!W45</f>
        <v>0</v>
      </c>
      <c r="O27" s="3">
        <f>エントリー!X45</f>
        <v>0</v>
      </c>
      <c r="P27" s="62" t="str">
        <f>TEXT(エントリー!Z45,0)&amp;TEXT(エントリー!AA45,"00")&amp;TEXT(エントリー!AB45,"00")</f>
        <v>00000</v>
      </c>
      <c r="Q27" s="38">
        <f>エントリー!AF45</f>
        <v>0</v>
      </c>
    </row>
    <row r="28" spans="1:17" x14ac:dyDescent="0.15">
      <c r="A28" s="3" t="str">
        <f>エントリー!B46&amp;"　"&amp;エントリー!C46</f>
        <v>　</v>
      </c>
      <c r="B28" s="60" t="str">
        <f>ASC(エントリー!D46&amp;" "&amp;エントリー!E46)</f>
        <v xml:space="preserve"> </v>
      </c>
      <c r="C28" s="61" t="str">
        <f>UPPER(エントリー!F46)&amp;" "&amp;PROPER(エントリー!G46)</f>
        <v xml:space="preserve"> </v>
      </c>
      <c r="D28" s="3">
        <f>エントリー!H46</f>
        <v>0</v>
      </c>
      <c r="E28" s="60" t="str">
        <f>エントリー!I46&amp;"/"&amp;エントリー!J46&amp;"/"&amp;エントリー!K46</f>
        <v>//</v>
      </c>
      <c r="F28" s="84" t="e">
        <f>Sheet3!$O$1-E28</f>
        <v>#VALUE!</v>
      </c>
      <c r="G28" s="31">
        <f>エントリー!L46</f>
        <v>0</v>
      </c>
      <c r="H28" s="31">
        <f>エントリー!M46</f>
        <v>0</v>
      </c>
      <c r="I28" s="31">
        <f>エントリー!$E$4</f>
        <v>0</v>
      </c>
      <c r="J28" s="64" t="str">
        <f>ASC(エントリー!$E$5)</f>
        <v/>
      </c>
      <c r="K28" s="3">
        <f>エントリー!N46</f>
        <v>0</v>
      </c>
      <c r="L28" s="3">
        <f>エントリー!O46</f>
        <v>0</v>
      </c>
      <c r="M28" s="3" t="str">
        <f>TEXT(エントリー!Q46,0)&amp;TEXT(エントリー!R46,"00")&amp;TEXT(エントリー!S46,"00")</f>
        <v>00000</v>
      </c>
      <c r="N28" s="3">
        <f>エントリー!W46</f>
        <v>0</v>
      </c>
      <c r="O28" s="3">
        <f>エントリー!X46</f>
        <v>0</v>
      </c>
      <c r="P28" s="62" t="str">
        <f>TEXT(エントリー!Z46,0)&amp;TEXT(エントリー!AA46,"00")&amp;TEXT(エントリー!AB46,"00")</f>
        <v>00000</v>
      </c>
      <c r="Q28" s="38">
        <f>エントリー!AF46</f>
        <v>0</v>
      </c>
    </row>
    <row r="29" spans="1:17" x14ac:dyDescent="0.15">
      <c r="A29" s="3" t="str">
        <f>エントリー!B47&amp;"　"&amp;エントリー!C47</f>
        <v>　</v>
      </c>
      <c r="B29" s="60" t="str">
        <f>ASC(エントリー!D47&amp;" "&amp;エントリー!E47)</f>
        <v xml:space="preserve"> </v>
      </c>
      <c r="C29" s="61" t="str">
        <f>UPPER(エントリー!F47)&amp;" "&amp;PROPER(エントリー!G47)</f>
        <v xml:space="preserve"> </v>
      </c>
      <c r="D29" s="3">
        <f>エントリー!H47</f>
        <v>0</v>
      </c>
      <c r="E29" s="60" t="str">
        <f>エントリー!I47&amp;"/"&amp;エントリー!J47&amp;"/"&amp;エントリー!K47</f>
        <v>//</v>
      </c>
      <c r="F29" s="84" t="e">
        <f>Sheet3!$O$1-E29</f>
        <v>#VALUE!</v>
      </c>
      <c r="G29" s="31">
        <f>エントリー!L47</f>
        <v>0</v>
      </c>
      <c r="H29" s="31">
        <f>エントリー!M47</f>
        <v>0</v>
      </c>
      <c r="I29" s="31">
        <f>エントリー!$E$4</f>
        <v>0</v>
      </c>
      <c r="J29" s="64" t="str">
        <f>ASC(エントリー!$E$5)</f>
        <v/>
      </c>
      <c r="K29" s="3">
        <f>エントリー!N47</f>
        <v>0</v>
      </c>
      <c r="L29" s="3">
        <f>エントリー!O47</f>
        <v>0</v>
      </c>
      <c r="M29" s="3" t="str">
        <f>TEXT(エントリー!Q47,0)&amp;TEXT(エントリー!R47,"00")&amp;TEXT(エントリー!S47,"00")</f>
        <v>00000</v>
      </c>
      <c r="N29" s="3">
        <f>エントリー!W47</f>
        <v>0</v>
      </c>
      <c r="O29" s="3">
        <f>エントリー!X47</f>
        <v>0</v>
      </c>
      <c r="P29" s="62" t="str">
        <f>TEXT(エントリー!Z47,0)&amp;TEXT(エントリー!AA47,"00")&amp;TEXT(エントリー!AB47,"00")</f>
        <v>00000</v>
      </c>
      <c r="Q29" s="38">
        <f>エントリー!AF47</f>
        <v>0</v>
      </c>
    </row>
    <row r="30" spans="1:17" x14ac:dyDescent="0.15">
      <c r="A30" s="3" t="str">
        <f>エントリー!B48&amp;"　"&amp;エントリー!C48</f>
        <v>　</v>
      </c>
      <c r="B30" s="60" t="str">
        <f>ASC(エントリー!D48&amp;" "&amp;エントリー!E48)</f>
        <v xml:space="preserve"> </v>
      </c>
      <c r="C30" s="61" t="str">
        <f>UPPER(エントリー!F48)&amp;" "&amp;PROPER(エントリー!G48)</f>
        <v xml:space="preserve"> </v>
      </c>
      <c r="D30" s="3">
        <f>エントリー!H48</f>
        <v>0</v>
      </c>
      <c r="E30" s="60" t="str">
        <f>エントリー!I48&amp;"/"&amp;エントリー!J48&amp;"/"&amp;エントリー!K48</f>
        <v>//</v>
      </c>
      <c r="F30" s="84" t="e">
        <f>Sheet3!$O$1-E30</f>
        <v>#VALUE!</v>
      </c>
      <c r="G30" s="31">
        <f>エントリー!L48</f>
        <v>0</v>
      </c>
      <c r="H30" s="31">
        <f>エントリー!M48</f>
        <v>0</v>
      </c>
      <c r="I30" s="31">
        <f>エントリー!$E$4</f>
        <v>0</v>
      </c>
      <c r="J30" s="64" t="str">
        <f>ASC(エントリー!$E$5)</f>
        <v/>
      </c>
      <c r="K30" s="3">
        <f>エントリー!N48</f>
        <v>0</v>
      </c>
      <c r="L30" s="3">
        <f>エントリー!O48</f>
        <v>0</v>
      </c>
      <c r="M30" s="3" t="str">
        <f>TEXT(エントリー!Q48,0)&amp;TEXT(エントリー!R48,"00")&amp;TEXT(エントリー!S48,"00")</f>
        <v>00000</v>
      </c>
      <c r="N30" s="3">
        <f>エントリー!W48</f>
        <v>0</v>
      </c>
      <c r="O30" s="3">
        <f>エントリー!X48</f>
        <v>0</v>
      </c>
      <c r="P30" s="62" t="str">
        <f>TEXT(エントリー!Z48,0)&amp;TEXT(エントリー!AA48,"00")&amp;TEXT(エントリー!AB48,"00")</f>
        <v>00000</v>
      </c>
      <c r="Q30" s="38">
        <f>エントリー!AF48</f>
        <v>0</v>
      </c>
    </row>
    <row r="31" spans="1:17" x14ac:dyDescent="0.15">
      <c r="A31" s="3" t="str">
        <f>エントリー!B49&amp;"　"&amp;エントリー!C49</f>
        <v>　</v>
      </c>
      <c r="B31" s="60" t="str">
        <f>ASC(エントリー!D49&amp;" "&amp;エントリー!E49)</f>
        <v xml:space="preserve"> </v>
      </c>
      <c r="C31" s="61" t="str">
        <f>UPPER(エントリー!F49)&amp;" "&amp;PROPER(エントリー!G49)</f>
        <v xml:space="preserve"> </v>
      </c>
      <c r="D31" s="3">
        <f>エントリー!H49</f>
        <v>0</v>
      </c>
      <c r="E31" s="60" t="str">
        <f>エントリー!I49&amp;"/"&amp;エントリー!J49&amp;"/"&amp;エントリー!K49</f>
        <v>//</v>
      </c>
      <c r="F31" s="84" t="e">
        <f>Sheet3!$O$1-E31</f>
        <v>#VALUE!</v>
      </c>
      <c r="G31" s="31">
        <f>エントリー!L49</f>
        <v>0</v>
      </c>
      <c r="H31" s="31">
        <f>エントリー!M49</f>
        <v>0</v>
      </c>
      <c r="I31" s="31">
        <f>エントリー!$E$4</f>
        <v>0</v>
      </c>
      <c r="J31" s="64" t="str">
        <f>ASC(エントリー!$E$5)</f>
        <v/>
      </c>
      <c r="K31" s="3">
        <f>エントリー!N49</f>
        <v>0</v>
      </c>
      <c r="L31" s="3">
        <f>エントリー!O49</f>
        <v>0</v>
      </c>
      <c r="M31" s="3" t="str">
        <f>TEXT(エントリー!Q49,0)&amp;TEXT(エントリー!R49,"00")&amp;TEXT(エントリー!S49,"00")</f>
        <v>00000</v>
      </c>
      <c r="N31" s="3">
        <f>エントリー!W49</f>
        <v>0</v>
      </c>
      <c r="O31" s="3">
        <f>エントリー!X49</f>
        <v>0</v>
      </c>
      <c r="P31" s="62" t="str">
        <f>TEXT(エントリー!Z49,0)&amp;TEXT(エントリー!AA49,"00")&amp;TEXT(エントリー!AB49,"00")</f>
        <v>00000</v>
      </c>
      <c r="Q31" s="38">
        <f>エントリー!AF49</f>
        <v>0</v>
      </c>
    </row>
    <row r="32" spans="1:17" x14ac:dyDescent="0.15">
      <c r="A32" s="3" t="str">
        <f>エントリー!B50&amp;"　"&amp;エントリー!C50</f>
        <v>　</v>
      </c>
      <c r="B32" s="60" t="str">
        <f>ASC(エントリー!D50&amp;" "&amp;エントリー!E50)</f>
        <v xml:space="preserve"> </v>
      </c>
      <c r="C32" s="61" t="str">
        <f>UPPER(エントリー!F50)&amp;" "&amp;PROPER(エントリー!G50)</f>
        <v xml:space="preserve"> </v>
      </c>
      <c r="D32" s="3">
        <f>エントリー!H50</f>
        <v>0</v>
      </c>
      <c r="E32" s="60" t="str">
        <f>エントリー!I50&amp;"/"&amp;エントリー!J50&amp;"/"&amp;エントリー!K50</f>
        <v>//</v>
      </c>
      <c r="F32" s="84" t="e">
        <f>Sheet3!$O$1-E32</f>
        <v>#VALUE!</v>
      </c>
      <c r="G32" s="31">
        <f>エントリー!L50</f>
        <v>0</v>
      </c>
      <c r="H32" s="31">
        <f>エントリー!M50</f>
        <v>0</v>
      </c>
      <c r="I32" s="31">
        <f>エントリー!$E$4</f>
        <v>0</v>
      </c>
      <c r="J32" s="64" t="str">
        <f>ASC(エントリー!$E$5)</f>
        <v/>
      </c>
      <c r="K32" s="3">
        <f>エントリー!N50</f>
        <v>0</v>
      </c>
      <c r="L32" s="3">
        <f>エントリー!O50</f>
        <v>0</v>
      </c>
      <c r="M32" s="3" t="str">
        <f>TEXT(エントリー!Q50,0)&amp;TEXT(エントリー!R50,"00")&amp;TEXT(エントリー!S50,"00")</f>
        <v>00000</v>
      </c>
      <c r="N32" s="3">
        <f>エントリー!W50</f>
        <v>0</v>
      </c>
      <c r="O32" s="3">
        <f>エントリー!X50</f>
        <v>0</v>
      </c>
      <c r="P32" s="62" t="str">
        <f>TEXT(エントリー!Z50,0)&amp;TEXT(エントリー!AA50,"00")&amp;TEXT(エントリー!AB50,"00")</f>
        <v>00000</v>
      </c>
      <c r="Q32" s="38">
        <f>エントリー!AF50</f>
        <v>0</v>
      </c>
    </row>
    <row r="33" spans="1:17" x14ac:dyDescent="0.15">
      <c r="A33" s="3" t="str">
        <f>エントリー!B51&amp;"　"&amp;エントリー!C51</f>
        <v>　</v>
      </c>
      <c r="B33" s="60" t="str">
        <f>ASC(エントリー!D51&amp;" "&amp;エントリー!E51)</f>
        <v xml:space="preserve"> </v>
      </c>
      <c r="C33" s="61" t="str">
        <f>UPPER(エントリー!F51)&amp;" "&amp;PROPER(エントリー!G51)</f>
        <v xml:space="preserve"> </v>
      </c>
      <c r="D33" s="3">
        <f>エントリー!H51</f>
        <v>0</v>
      </c>
      <c r="E33" s="60" t="str">
        <f>エントリー!I51&amp;"/"&amp;エントリー!J51&amp;"/"&amp;エントリー!K51</f>
        <v>//</v>
      </c>
      <c r="F33" s="84" t="e">
        <f>Sheet3!$O$1-E33</f>
        <v>#VALUE!</v>
      </c>
      <c r="G33" s="31">
        <f>エントリー!L51</f>
        <v>0</v>
      </c>
      <c r="H33" s="31">
        <f>エントリー!M51</f>
        <v>0</v>
      </c>
      <c r="I33" s="31">
        <f>エントリー!$E$4</f>
        <v>0</v>
      </c>
      <c r="J33" s="64" t="str">
        <f>ASC(エントリー!$E$5)</f>
        <v/>
      </c>
      <c r="K33" s="3">
        <f>エントリー!N51</f>
        <v>0</v>
      </c>
      <c r="L33" s="3">
        <f>エントリー!O51</f>
        <v>0</v>
      </c>
      <c r="M33" s="3" t="str">
        <f>TEXT(エントリー!Q51,0)&amp;TEXT(エントリー!R51,"00")&amp;TEXT(エントリー!S51,"00")</f>
        <v>00000</v>
      </c>
      <c r="N33" s="3">
        <f>エントリー!W51</f>
        <v>0</v>
      </c>
      <c r="O33" s="3">
        <f>エントリー!X51</f>
        <v>0</v>
      </c>
      <c r="P33" s="62" t="str">
        <f>TEXT(エントリー!Z51,0)&amp;TEXT(エントリー!AA51,"00")&amp;TEXT(エントリー!AB51,"00")</f>
        <v>00000</v>
      </c>
      <c r="Q33" s="38">
        <f>エントリー!AF51</f>
        <v>0</v>
      </c>
    </row>
    <row r="34" spans="1:17" x14ac:dyDescent="0.15">
      <c r="A34" s="3" t="str">
        <f>エントリー!B52&amp;"　"&amp;エントリー!C52</f>
        <v>　</v>
      </c>
      <c r="B34" s="60" t="str">
        <f>ASC(エントリー!D52&amp;" "&amp;エントリー!E52)</f>
        <v xml:space="preserve"> </v>
      </c>
      <c r="C34" s="61" t="str">
        <f>UPPER(エントリー!F52)&amp;" "&amp;PROPER(エントリー!G52)</f>
        <v xml:space="preserve"> </v>
      </c>
      <c r="D34" s="3">
        <f>エントリー!H52</f>
        <v>0</v>
      </c>
      <c r="E34" s="60" t="str">
        <f>エントリー!I52&amp;"/"&amp;エントリー!J52&amp;"/"&amp;エントリー!K52</f>
        <v>//</v>
      </c>
      <c r="F34" s="84" t="e">
        <f>Sheet3!$O$1-E34</f>
        <v>#VALUE!</v>
      </c>
      <c r="G34" s="31">
        <f>エントリー!L52</f>
        <v>0</v>
      </c>
      <c r="H34" s="31">
        <f>エントリー!M52</f>
        <v>0</v>
      </c>
      <c r="I34" s="31">
        <f>エントリー!$E$4</f>
        <v>0</v>
      </c>
      <c r="J34" s="64" t="str">
        <f>ASC(エントリー!$E$5)</f>
        <v/>
      </c>
      <c r="K34" s="3">
        <f>エントリー!N52</f>
        <v>0</v>
      </c>
      <c r="L34" s="3">
        <f>エントリー!O52</f>
        <v>0</v>
      </c>
      <c r="M34" s="3" t="str">
        <f>TEXT(エントリー!Q52,0)&amp;TEXT(エントリー!R52,"00")&amp;TEXT(エントリー!S52,"00")</f>
        <v>00000</v>
      </c>
      <c r="N34" s="3">
        <f>エントリー!W52</f>
        <v>0</v>
      </c>
      <c r="O34" s="3">
        <f>エントリー!X52</f>
        <v>0</v>
      </c>
      <c r="P34" s="62" t="str">
        <f>TEXT(エントリー!Z52,0)&amp;TEXT(エントリー!AA52,"00")&amp;TEXT(エントリー!AB52,"00")</f>
        <v>00000</v>
      </c>
      <c r="Q34" s="38">
        <f>エントリー!AF52</f>
        <v>0</v>
      </c>
    </row>
    <row r="35" spans="1:17" x14ac:dyDescent="0.15">
      <c r="A35" s="3" t="str">
        <f>エントリー!B53&amp;"　"&amp;エントリー!C53</f>
        <v>　</v>
      </c>
      <c r="B35" s="60" t="str">
        <f>ASC(エントリー!D53&amp;" "&amp;エントリー!E53)</f>
        <v xml:space="preserve"> </v>
      </c>
      <c r="C35" s="61" t="str">
        <f>UPPER(エントリー!F53)&amp;" "&amp;PROPER(エントリー!G53)</f>
        <v xml:space="preserve"> </v>
      </c>
      <c r="D35" s="3">
        <f>エントリー!H53</f>
        <v>0</v>
      </c>
      <c r="E35" s="60" t="str">
        <f>エントリー!I53&amp;"/"&amp;エントリー!J53&amp;"/"&amp;エントリー!K53</f>
        <v>//</v>
      </c>
      <c r="F35" s="84" t="e">
        <f>Sheet3!$O$1-E35</f>
        <v>#VALUE!</v>
      </c>
      <c r="G35" s="31">
        <f>エントリー!L53</f>
        <v>0</v>
      </c>
      <c r="H35" s="31">
        <f>エントリー!M53</f>
        <v>0</v>
      </c>
      <c r="I35" s="31">
        <f>エントリー!$E$4</f>
        <v>0</v>
      </c>
      <c r="J35" s="64" t="str">
        <f>ASC(エントリー!$E$5)</f>
        <v/>
      </c>
      <c r="K35" s="3">
        <f>エントリー!N53</f>
        <v>0</v>
      </c>
      <c r="L35" s="3">
        <f>エントリー!O53</f>
        <v>0</v>
      </c>
      <c r="M35" s="3" t="str">
        <f>TEXT(エントリー!Q53,0)&amp;TEXT(エントリー!R53,"00")&amp;TEXT(エントリー!S53,"00")</f>
        <v>00000</v>
      </c>
      <c r="N35" s="3">
        <f>エントリー!W53</f>
        <v>0</v>
      </c>
      <c r="O35" s="3">
        <f>エントリー!X53</f>
        <v>0</v>
      </c>
      <c r="P35" s="62" t="str">
        <f>TEXT(エントリー!Z53,0)&amp;TEXT(エントリー!AA53,"00")&amp;TEXT(エントリー!AB53,"00")</f>
        <v>00000</v>
      </c>
      <c r="Q35" s="38">
        <f>エントリー!AF53</f>
        <v>0</v>
      </c>
    </row>
    <row r="36" spans="1:17" x14ac:dyDescent="0.15">
      <c r="A36" s="3" t="str">
        <f>エントリー!B54&amp;"　"&amp;エントリー!C54</f>
        <v>　</v>
      </c>
      <c r="B36" s="60" t="str">
        <f>ASC(エントリー!D54&amp;" "&amp;エントリー!E54)</f>
        <v xml:space="preserve"> </v>
      </c>
      <c r="C36" s="61" t="str">
        <f>UPPER(エントリー!F54)&amp;" "&amp;PROPER(エントリー!G54)</f>
        <v xml:space="preserve"> </v>
      </c>
      <c r="D36" s="3">
        <f>エントリー!H54</f>
        <v>0</v>
      </c>
      <c r="E36" s="60" t="str">
        <f>エントリー!I54&amp;"/"&amp;エントリー!J54&amp;"/"&amp;エントリー!K54</f>
        <v>//</v>
      </c>
      <c r="F36" s="84" t="e">
        <f>Sheet3!$O$1-E36</f>
        <v>#VALUE!</v>
      </c>
      <c r="G36" s="31">
        <f>エントリー!L54</f>
        <v>0</v>
      </c>
      <c r="H36" s="31">
        <f>エントリー!M54</f>
        <v>0</v>
      </c>
      <c r="I36" s="31">
        <f>エントリー!$E$4</f>
        <v>0</v>
      </c>
      <c r="J36" s="64" t="str">
        <f>ASC(エントリー!$E$5)</f>
        <v/>
      </c>
      <c r="K36" s="3">
        <f>エントリー!N54</f>
        <v>0</v>
      </c>
      <c r="L36" s="3">
        <f>エントリー!O54</f>
        <v>0</v>
      </c>
      <c r="M36" s="3" t="str">
        <f>TEXT(エントリー!Q54,0)&amp;TEXT(エントリー!R54,"00")&amp;TEXT(エントリー!S54,"00")</f>
        <v>00000</v>
      </c>
      <c r="N36" s="3">
        <f>エントリー!W54</f>
        <v>0</v>
      </c>
      <c r="O36" s="3">
        <f>エントリー!X54</f>
        <v>0</v>
      </c>
      <c r="P36" s="62" t="str">
        <f>TEXT(エントリー!Z54,0)&amp;TEXT(エントリー!AA54,"00")&amp;TEXT(エントリー!AB54,"00")</f>
        <v>00000</v>
      </c>
      <c r="Q36" s="38">
        <f>エントリー!AF54</f>
        <v>0</v>
      </c>
    </row>
    <row r="37" spans="1:17" x14ac:dyDescent="0.15">
      <c r="A37" s="3" t="str">
        <f>エントリー!B55&amp;"　"&amp;エントリー!C55</f>
        <v>　</v>
      </c>
      <c r="B37" s="60" t="str">
        <f>ASC(エントリー!D55&amp;" "&amp;エントリー!E55)</f>
        <v xml:space="preserve"> </v>
      </c>
      <c r="C37" s="61" t="str">
        <f>UPPER(エントリー!F55)&amp;" "&amp;PROPER(エントリー!G55)</f>
        <v xml:space="preserve"> </v>
      </c>
      <c r="D37" s="3">
        <f>エントリー!H55</f>
        <v>0</v>
      </c>
      <c r="E37" s="60" t="str">
        <f>エントリー!I55&amp;"/"&amp;エントリー!J55&amp;"/"&amp;エントリー!K55</f>
        <v>//</v>
      </c>
      <c r="F37" s="84" t="e">
        <f>Sheet3!$O$1-E37</f>
        <v>#VALUE!</v>
      </c>
      <c r="G37" s="31">
        <f>エントリー!L55</f>
        <v>0</v>
      </c>
      <c r="H37" s="31">
        <f>エントリー!M55</f>
        <v>0</v>
      </c>
      <c r="I37" s="31">
        <f>エントリー!$E$4</f>
        <v>0</v>
      </c>
      <c r="J37" s="64" t="str">
        <f>ASC(エントリー!$E$5)</f>
        <v/>
      </c>
      <c r="K37" s="3">
        <f>エントリー!N55</f>
        <v>0</v>
      </c>
      <c r="L37" s="3">
        <f>エントリー!O55</f>
        <v>0</v>
      </c>
      <c r="M37" s="3" t="str">
        <f>TEXT(エントリー!Q55,0)&amp;TEXT(エントリー!R55,"00")&amp;TEXT(エントリー!S55,"00")</f>
        <v>00000</v>
      </c>
      <c r="N37" s="3">
        <f>エントリー!W55</f>
        <v>0</v>
      </c>
      <c r="O37" s="3">
        <f>エントリー!X55</f>
        <v>0</v>
      </c>
      <c r="P37" s="62" t="str">
        <f>TEXT(エントリー!Z55,0)&amp;TEXT(エントリー!AA55,"00")&amp;TEXT(エントリー!AB55,"00")</f>
        <v>00000</v>
      </c>
      <c r="Q37" s="38">
        <f>エントリー!AF55</f>
        <v>0</v>
      </c>
    </row>
    <row r="38" spans="1:17" x14ac:dyDescent="0.15">
      <c r="A38" s="3" t="str">
        <f>エントリー!B56&amp;"　"&amp;エントリー!C56</f>
        <v>　</v>
      </c>
      <c r="B38" s="60" t="str">
        <f>ASC(エントリー!D56&amp;" "&amp;エントリー!E56)</f>
        <v xml:space="preserve"> </v>
      </c>
      <c r="C38" s="61" t="str">
        <f>UPPER(エントリー!F56)&amp;" "&amp;PROPER(エントリー!G56)</f>
        <v xml:space="preserve"> </v>
      </c>
      <c r="D38" s="3">
        <f>エントリー!H56</f>
        <v>0</v>
      </c>
      <c r="E38" s="60" t="str">
        <f>エントリー!I56&amp;"/"&amp;エントリー!J56&amp;"/"&amp;エントリー!K56</f>
        <v>//</v>
      </c>
      <c r="F38" s="84" t="e">
        <f>Sheet3!$O$1-E38</f>
        <v>#VALUE!</v>
      </c>
      <c r="G38" s="31">
        <f>エントリー!L56</f>
        <v>0</v>
      </c>
      <c r="H38" s="31">
        <f>エントリー!M56</f>
        <v>0</v>
      </c>
      <c r="I38" s="31">
        <f>エントリー!$E$4</f>
        <v>0</v>
      </c>
      <c r="J38" s="64" t="str">
        <f>ASC(エントリー!$E$5)</f>
        <v/>
      </c>
      <c r="K38" s="3">
        <f>エントリー!N56</f>
        <v>0</v>
      </c>
      <c r="L38" s="3">
        <f>エントリー!O56</f>
        <v>0</v>
      </c>
      <c r="M38" s="3" t="str">
        <f>TEXT(エントリー!Q56,0)&amp;TEXT(エントリー!R56,"00")&amp;TEXT(エントリー!S56,"00")</f>
        <v>00000</v>
      </c>
      <c r="N38" s="3">
        <f>エントリー!W56</f>
        <v>0</v>
      </c>
      <c r="O38" s="3">
        <f>エントリー!X56</f>
        <v>0</v>
      </c>
      <c r="P38" s="62" t="str">
        <f>TEXT(エントリー!Z56,0)&amp;TEXT(エントリー!AA56,"00")&amp;TEXT(エントリー!AB56,"00")</f>
        <v>00000</v>
      </c>
      <c r="Q38" s="38">
        <f>エントリー!AF56</f>
        <v>0</v>
      </c>
    </row>
    <row r="39" spans="1:17" x14ac:dyDescent="0.15">
      <c r="A39" s="3" t="str">
        <f>エントリー!B57&amp;"　"&amp;エントリー!C57</f>
        <v>　</v>
      </c>
      <c r="B39" s="60" t="str">
        <f>ASC(エントリー!D57&amp;" "&amp;エントリー!E57)</f>
        <v xml:space="preserve"> </v>
      </c>
      <c r="C39" s="61" t="str">
        <f>UPPER(エントリー!F57)&amp;" "&amp;PROPER(エントリー!G57)</f>
        <v xml:space="preserve"> </v>
      </c>
      <c r="D39" s="3">
        <f>エントリー!H57</f>
        <v>0</v>
      </c>
      <c r="E39" s="60" t="str">
        <f>エントリー!I57&amp;"/"&amp;エントリー!J57&amp;"/"&amp;エントリー!K57</f>
        <v>//</v>
      </c>
      <c r="F39" s="84" t="e">
        <f>Sheet3!$O$1-E39</f>
        <v>#VALUE!</v>
      </c>
      <c r="G39" s="31">
        <f>エントリー!L57</f>
        <v>0</v>
      </c>
      <c r="H39" s="31">
        <f>エントリー!M57</f>
        <v>0</v>
      </c>
      <c r="I39" s="31">
        <f>エントリー!$E$4</f>
        <v>0</v>
      </c>
      <c r="J39" s="64" t="str">
        <f>ASC(エントリー!$E$5)</f>
        <v/>
      </c>
      <c r="K39" s="3">
        <f>エントリー!N57</f>
        <v>0</v>
      </c>
      <c r="L39" s="3">
        <f>エントリー!O57</f>
        <v>0</v>
      </c>
      <c r="M39" s="3" t="str">
        <f>TEXT(エントリー!Q57,0)&amp;TEXT(エントリー!R57,"00")&amp;TEXT(エントリー!S57,"00")</f>
        <v>00000</v>
      </c>
      <c r="N39" s="3">
        <f>エントリー!W57</f>
        <v>0</v>
      </c>
      <c r="O39" s="3">
        <f>エントリー!X57</f>
        <v>0</v>
      </c>
      <c r="P39" s="62" t="str">
        <f>TEXT(エントリー!Z57,0)&amp;TEXT(エントリー!AA57,"00")&amp;TEXT(エントリー!AB57,"00")</f>
        <v>00000</v>
      </c>
      <c r="Q39" s="38">
        <f>エントリー!AF57</f>
        <v>0</v>
      </c>
    </row>
    <row r="40" spans="1:17" x14ac:dyDescent="0.15">
      <c r="A40" s="3" t="str">
        <f>エントリー!B58&amp;"　"&amp;エントリー!C58</f>
        <v>　</v>
      </c>
      <c r="B40" s="60" t="str">
        <f>ASC(エントリー!D58&amp;" "&amp;エントリー!E58)</f>
        <v xml:space="preserve"> </v>
      </c>
      <c r="C40" s="61" t="str">
        <f>UPPER(エントリー!F58)&amp;" "&amp;PROPER(エントリー!G58)</f>
        <v xml:space="preserve"> </v>
      </c>
      <c r="D40" s="3">
        <f>エントリー!H58</f>
        <v>0</v>
      </c>
      <c r="E40" s="60" t="str">
        <f>エントリー!I58&amp;"/"&amp;エントリー!J58&amp;"/"&amp;エントリー!K58</f>
        <v>//</v>
      </c>
      <c r="F40" s="84" t="e">
        <f>Sheet3!$O$1-E40</f>
        <v>#VALUE!</v>
      </c>
      <c r="G40" s="31">
        <f>エントリー!L58</f>
        <v>0</v>
      </c>
      <c r="H40" s="31">
        <f>エントリー!M58</f>
        <v>0</v>
      </c>
      <c r="I40" s="31">
        <f>エントリー!$E$4</f>
        <v>0</v>
      </c>
      <c r="J40" s="64" t="str">
        <f>ASC(エントリー!$E$5)</f>
        <v/>
      </c>
      <c r="K40" s="3">
        <f>エントリー!N58</f>
        <v>0</v>
      </c>
      <c r="L40" s="3">
        <f>エントリー!O58</f>
        <v>0</v>
      </c>
      <c r="M40" s="3" t="str">
        <f>TEXT(エントリー!Q58,0)&amp;TEXT(エントリー!R58,"00")&amp;TEXT(エントリー!S58,"00")</f>
        <v>00000</v>
      </c>
      <c r="N40" s="3">
        <f>エントリー!W58</f>
        <v>0</v>
      </c>
      <c r="O40" s="3">
        <f>エントリー!X58</f>
        <v>0</v>
      </c>
      <c r="P40" s="62" t="str">
        <f>TEXT(エントリー!Z58,0)&amp;TEXT(エントリー!AA58,"00")&amp;TEXT(エントリー!AB58,"00")</f>
        <v>00000</v>
      </c>
      <c r="Q40" s="38">
        <f>エントリー!AF58</f>
        <v>0</v>
      </c>
    </row>
    <row r="41" spans="1:17" x14ac:dyDescent="0.15">
      <c r="A41" s="3" t="str">
        <f>エントリー!B59&amp;"　"&amp;エントリー!C59</f>
        <v>　</v>
      </c>
      <c r="B41" s="60" t="str">
        <f>ASC(エントリー!D59&amp;" "&amp;エントリー!E59)</f>
        <v xml:space="preserve"> </v>
      </c>
      <c r="C41" s="61" t="str">
        <f>UPPER(エントリー!F59)&amp;" "&amp;PROPER(エントリー!G59)</f>
        <v xml:space="preserve"> </v>
      </c>
      <c r="D41" s="3">
        <f>エントリー!H59</f>
        <v>0</v>
      </c>
      <c r="E41" s="60" t="str">
        <f>エントリー!I59&amp;"/"&amp;エントリー!J59&amp;"/"&amp;エントリー!K59</f>
        <v>//</v>
      </c>
      <c r="F41" s="84" t="e">
        <f>Sheet3!$O$1-E41</f>
        <v>#VALUE!</v>
      </c>
      <c r="G41" s="31">
        <f>エントリー!L59</f>
        <v>0</v>
      </c>
      <c r="H41" s="31">
        <f>エントリー!M59</f>
        <v>0</v>
      </c>
      <c r="I41" s="31">
        <f>エントリー!$E$4</f>
        <v>0</v>
      </c>
      <c r="J41" s="64" t="str">
        <f>ASC(エントリー!$E$5)</f>
        <v/>
      </c>
      <c r="K41" s="3">
        <f>エントリー!N59</f>
        <v>0</v>
      </c>
      <c r="L41" s="3">
        <f>エントリー!O59</f>
        <v>0</v>
      </c>
      <c r="M41" s="3" t="str">
        <f>TEXT(エントリー!Q59,0)&amp;TEXT(エントリー!R59,"00")&amp;TEXT(エントリー!S59,"00")</f>
        <v>00000</v>
      </c>
      <c r="N41" s="3">
        <f>エントリー!W59</f>
        <v>0</v>
      </c>
      <c r="O41" s="3">
        <f>エントリー!X59</f>
        <v>0</v>
      </c>
      <c r="P41" s="62" t="str">
        <f>TEXT(エントリー!Z59,0)&amp;TEXT(エントリー!AA59,"00")&amp;TEXT(エントリー!AB59,"00")</f>
        <v>00000</v>
      </c>
      <c r="Q41" s="38">
        <f>エントリー!AF59</f>
        <v>0</v>
      </c>
    </row>
    <row r="42" spans="1:17" x14ac:dyDescent="0.15">
      <c r="A42" s="3" t="str">
        <f>エントリー!B60&amp;"　"&amp;エントリー!C60</f>
        <v>　</v>
      </c>
      <c r="B42" s="60" t="str">
        <f>ASC(エントリー!D60&amp;" "&amp;エントリー!E60)</f>
        <v xml:space="preserve"> </v>
      </c>
      <c r="C42" s="61" t="str">
        <f>UPPER(エントリー!F60)&amp;" "&amp;PROPER(エントリー!G60)</f>
        <v xml:space="preserve"> </v>
      </c>
      <c r="D42" s="3">
        <f>エントリー!H60</f>
        <v>0</v>
      </c>
      <c r="E42" s="60" t="str">
        <f>エントリー!I60&amp;"/"&amp;エントリー!J60&amp;"/"&amp;エントリー!K60</f>
        <v>//</v>
      </c>
      <c r="F42" s="84" t="e">
        <f>Sheet3!$O$1-E42</f>
        <v>#VALUE!</v>
      </c>
      <c r="G42" s="31">
        <f>エントリー!L60</f>
        <v>0</v>
      </c>
      <c r="H42" s="31">
        <f>エントリー!M60</f>
        <v>0</v>
      </c>
      <c r="I42" s="31">
        <f>エントリー!$E$4</f>
        <v>0</v>
      </c>
      <c r="J42" s="64" t="str">
        <f>ASC(エントリー!$E$5)</f>
        <v/>
      </c>
      <c r="K42" s="3">
        <f>エントリー!N60</f>
        <v>0</v>
      </c>
      <c r="L42" s="3">
        <f>エントリー!O60</f>
        <v>0</v>
      </c>
      <c r="M42" s="3" t="str">
        <f>TEXT(エントリー!Q60,0)&amp;TEXT(エントリー!R60,"00")&amp;TEXT(エントリー!S60,"00")</f>
        <v>00000</v>
      </c>
      <c r="N42" s="3">
        <f>エントリー!W60</f>
        <v>0</v>
      </c>
      <c r="O42" s="3">
        <f>エントリー!X60</f>
        <v>0</v>
      </c>
      <c r="P42" s="62" t="str">
        <f>TEXT(エントリー!Z60,0)&amp;TEXT(エントリー!AA60,"00")&amp;TEXT(エントリー!AB60,"00")</f>
        <v>00000</v>
      </c>
      <c r="Q42" s="38">
        <f>エントリー!AF60</f>
        <v>0</v>
      </c>
    </row>
    <row r="43" spans="1:17" x14ac:dyDescent="0.15">
      <c r="A43" s="3" t="str">
        <f>エントリー!B61&amp;"　"&amp;エントリー!C61</f>
        <v>　</v>
      </c>
      <c r="B43" s="60" t="str">
        <f>ASC(エントリー!D61&amp;" "&amp;エントリー!E61)</f>
        <v xml:space="preserve"> </v>
      </c>
      <c r="C43" s="61" t="str">
        <f>UPPER(エントリー!F61)&amp;" "&amp;PROPER(エントリー!G61)</f>
        <v xml:space="preserve"> </v>
      </c>
      <c r="D43" s="3">
        <f>エントリー!H61</f>
        <v>0</v>
      </c>
      <c r="E43" s="60" t="str">
        <f>エントリー!I61&amp;"/"&amp;エントリー!J61&amp;"/"&amp;エントリー!K61</f>
        <v>//</v>
      </c>
      <c r="F43" s="84" t="e">
        <f>Sheet3!$O$1-E43</f>
        <v>#VALUE!</v>
      </c>
      <c r="G43" s="31">
        <f>エントリー!L61</f>
        <v>0</v>
      </c>
      <c r="H43" s="31">
        <f>エントリー!M61</f>
        <v>0</v>
      </c>
      <c r="I43" s="31">
        <f>エントリー!$E$4</f>
        <v>0</v>
      </c>
      <c r="J43" s="64" t="str">
        <f>ASC(エントリー!$E$5)</f>
        <v/>
      </c>
      <c r="K43" s="3">
        <f>エントリー!N61</f>
        <v>0</v>
      </c>
      <c r="L43" s="3">
        <f>エントリー!O61</f>
        <v>0</v>
      </c>
      <c r="M43" s="3" t="str">
        <f>TEXT(エントリー!Q61,0)&amp;TEXT(エントリー!R61,"00")&amp;TEXT(エントリー!S61,"00")</f>
        <v>00000</v>
      </c>
      <c r="N43" s="3">
        <f>エントリー!W61</f>
        <v>0</v>
      </c>
      <c r="O43" s="3">
        <f>エントリー!X61</f>
        <v>0</v>
      </c>
      <c r="P43" s="62" t="str">
        <f>TEXT(エントリー!Z61,0)&amp;TEXT(エントリー!AA61,"00")&amp;TEXT(エントリー!AB61,"00")</f>
        <v>00000</v>
      </c>
      <c r="Q43" s="38">
        <f>エントリー!AF61</f>
        <v>0</v>
      </c>
    </row>
    <row r="44" spans="1:17" x14ac:dyDescent="0.15">
      <c r="A44" s="3" t="str">
        <f>エントリー!B62&amp;"　"&amp;エントリー!C62</f>
        <v>　</v>
      </c>
      <c r="B44" s="60" t="str">
        <f>ASC(エントリー!D62&amp;" "&amp;エントリー!E62)</f>
        <v xml:space="preserve"> </v>
      </c>
      <c r="C44" s="61" t="str">
        <f>UPPER(エントリー!F62)&amp;" "&amp;PROPER(エントリー!G62)</f>
        <v xml:space="preserve"> </v>
      </c>
      <c r="D44" s="3">
        <f>エントリー!H62</f>
        <v>0</v>
      </c>
      <c r="E44" s="60" t="str">
        <f>エントリー!I62&amp;"/"&amp;エントリー!J62&amp;"/"&amp;エントリー!K62</f>
        <v>//</v>
      </c>
      <c r="F44" s="84" t="e">
        <f>Sheet3!$O$1-E44</f>
        <v>#VALUE!</v>
      </c>
      <c r="G44" s="31">
        <f>エントリー!L62</f>
        <v>0</v>
      </c>
      <c r="H44" s="31">
        <f>エントリー!M62</f>
        <v>0</v>
      </c>
      <c r="I44" s="31">
        <f>エントリー!$E$4</f>
        <v>0</v>
      </c>
      <c r="J44" s="64" t="str">
        <f>ASC(エントリー!$E$5)</f>
        <v/>
      </c>
      <c r="K44" s="3">
        <f>エントリー!N62</f>
        <v>0</v>
      </c>
      <c r="L44" s="3">
        <f>エントリー!O62</f>
        <v>0</v>
      </c>
      <c r="M44" s="3" t="str">
        <f>TEXT(エントリー!Q62,0)&amp;TEXT(エントリー!R62,"00")&amp;TEXT(エントリー!S62,"00")</f>
        <v>00000</v>
      </c>
      <c r="N44" s="3">
        <f>エントリー!W62</f>
        <v>0</v>
      </c>
      <c r="O44" s="3">
        <f>エントリー!X62</f>
        <v>0</v>
      </c>
      <c r="P44" s="62" t="str">
        <f>TEXT(エントリー!Z62,0)&amp;TEXT(エントリー!AA62,"00")&amp;TEXT(エントリー!AB62,"00")</f>
        <v>00000</v>
      </c>
      <c r="Q44" s="38">
        <f>エントリー!AF62</f>
        <v>0</v>
      </c>
    </row>
    <row r="45" spans="1:17" x14ac:dyDescent="0.15">
      <c r="A45" s="3" t="str">
        <f>エントリー!B63&amp;"　"&amp;エントリー!C63</f>
        <v>　</v>
      </c>
      <c r="B45" s="60" t="str">
        <f>ASC(エントリー!D63&amp;" "&amp;エントリー!E63)</f>
        <v xml:space="preserve"> </v>
      </c>
      <c r="C45" s="61" t="str">
        <f>UPPER(エントリー!F63)&amp;" "&amp;PROPER(エントリー!G63)</f>
        <v xml:space="preserve"> </v>
      </c>
      <c r="D45" s="3">
        <f>エントリー!H63</f>
        <v>0</v>
      </c>
      <c r="E45" s="60" t="str">
        <f>エントリー!I63&amp;"/"&amp;エントリー!J63&amp;"/"&amp;エントリー!K63</f>
        <v>//</v>
      </c>
      <c r="F45" s="84" t="e">
        <f>Sheet3!$O$1-E45</f>
        <v>#VALUE!</v>
      </c>
      <c r="G45" s="31">
        <f>エントリー!L63</f>
        <v>0</v>
      </c>
      <c r="H45" s="31">
        <f>エントリー!M63</f>
        <v>0</v>
      </c>
      <c r="I45" s="31">
        <f>エントリー!$E$4</f>
        <v>0</v>
      </c>
      <c r="J45" s="64" t="str">
        <f>ASC(エントリー!$E$5)</f>
        <v/>
      </c>
      <c r="K45" s="3">
        <f>エントリー!N63</f>
        <v>0</v>
      </c>
      <c r="L45" s="3">
        <f>エントリー!O63</f>
        <v>0</v>
      </c>
      <c r="M45" s="3" t="str">
        <f>TEXT(エントリー!Q63,0)&amp;TEXT(エントリー!R63,"00")&amp;TEXT(エントリー!S63,"00")</f>
        <v>00000</v>
      </c>
      <c r="N45" s="3">
        <f>エントリー!W63</f>
        <v>0</v>
      </c>
      <c r="O45" s="3">
        <f>エントリー!X63</f>
        <v>0</v>
      </c>
      <c r="P45" s="62" t="str">
        <f>TEXT(エントリー!Z63,0)&amp;TEXT(エントリー!AA63,"00")&amp;TEXT(エントリー!AB63,"00")</f>
        <v>00000</v>
      </c>
      <c r="Q45" s="38">
        <f>エントリー!AF63</f>
        <v>0</v>
      </c>
    </row>
    <row r="46" spans="1:17" x14ac:dyDescent="0.15">
      <c r="A46" s="3" t="str">
        <f>エントリー!B64&amp;"　"&amp;エントリー!C64</f>
        <v>　</v>
      </c>
      <c r="B46" s="60" t="str">
        <f>ASC(エントリー!D64&amp;" "&amp;エントリー!E64)</f>
        <v xml:space="preserve"> </v>
      </c>
      <c r="C46" s="61" t="str">
        <f>UPPER(エントリー!F64)&amp;" "&amp;PROPER(エントリー!G64)</f>
        <v xml:space="preserve"> </v>
      </c>
      <c r="D46" s="3">
        <f>エントリー!H64</f>
        <v>0</v>
      </c>
      <c r="E46" s="60" t="str">
        <f>エントリー!I64&amp;"/"&amp;エントリー!J64&amp;"/"&amp;エントリー!K64</f>
        <v>//</v>
      </c>
      <c r="F46" s="84" t="e">
        <f>Sheet3!$O$1-E46</f>
        <v>#VALUE!</v>
      </c>
      <c r="G46" s="31">
        <f>エントリー!L64</f>
        <v>0</v>
      </c>
      <c r="H46" s="31">
        <f>エントリー!M64</f>
        <v>0</v>
      </c>
      <c r="I46" s="31">
        <f>エントリー!$E$4</f>
        <v>0</v>
      </c>
      <c r="J46" s="64" t="str">
        <f>ASC(エントリー!$E$5)</f>
        <v/>
      </c>
      <c r="K46" s="3">
        <f>エントリー!N64</f>
        <v>0</v>
      </c>
      <c r="L46" s="3">
        <f>エントリー!O64</f>
        <v>0</v>
      </c>
      <c r="M46" s="3" t="str">
        <f>TEXT(エントリー!Q64,0)&amp;TEXT(エントリー!R64,"00")&amp;TEXT(エントリー!S64,"00")</f>
        <v>00000</v>
      </c>
      <c r="N46" s="3">
        <f>エントリー!W64</f>
        <v>0</v>
      </c>
      <c r="O46" s="3">
        <f>エントリー!X64</f>
        <v>0</v>
      </c>
      <c r="P46" s="62" t="str">
        <f>TEXT(エントリー!Z64,0)&amp;TEXT(エントリー!AA64,"00")&amp;TEXT(エントリー!AB64,"00")</f>
        <v>00000</v>
      </c>
      <c r="Q46" s="38">
        <f>エントリー!AF64</f>
        <v>0</v>
      </c>
    </row>
    <row r="47" spans="1:17" x14ac:dyDescent="0.15">
      <c r="A47" s="3" t="str">
        <f>エントリー!B65&amp;"　"&amp;エントリー!C65</f>
        <v>　</v>
      </c>
      <c r="B47" s="60" t="str">
        <f>ASC(エントリー!D65&amp;" "&amp;エントリー!E65)</f>
        <v xml:space="preserve"> </v>
      </c>
      <c r="C47" s="61" t="str">
        <f>UPPER(エントリー!F65)&amp;" "&amp;PROPER(エントリー!G65)</f>
        <v xml:space="preserve"> </v>
      </c>
      <c r="D47" s="3">
        <f>エントリー!H65</f>
        <v>0</v>
      </c>
      <c r="E47" s="60" t="str">
        <f>エントリー!I65&amp;"/"&amp;エントリー!J65&amp;"/"&amp;エントリー!K65</f>
        <v>//</v>
      </c>
      <c r="F47" s="84" t="e">
        <f>Sheet3!$O$1-E47</f>
        <v>#VALUE!</v>
      </c>
      <c r="G47" s="31">
        <f>エントリー!L65</f>
        <v>0</v>
      </c>
      <c r="H47" s="31">
        <f>エントリー!M65</f>
        <v>0</v>
      </c>
      <c r="I47" s="31">
        <f>エントリー!$E$4</f>
        <v>0</v>
      </c>
      <c r="J47" s="64" t="str">
        <f>ASC(エントリー!$E$5)</f>
        <v/>
      </c>
      <c r="K47" s="3">
        <f>エントリー!N65</f>
        <v>0</v>
      </c>
      <c r="L47" s="3">
        <f>エントリー!O65</f>
        <v>0</v>
      </c>
      <c r="M47" s="3" t="str">
        <f>TEXT(エントリー!Q65,0)&amp;TEXT(エントリー!R65,"00")&amp;TEXT(エントリー!S65,"00")</f>
        <v>00000</v>
      </c>
      <c r="N47" s="3">
        <f>エントリー!W65</f>
        <v>0</v>
      </c>
      <c r="O47" s="3">
        <f>エントリー!X65</f>
        <v>0</v>
      </c>
      <c r="P47" s="62" t="str">
        <f>TEXT(エントリー!Z65,0)&amp;TEXT(エントリー!AA65,"00")&amp;TEXT(エントリー!AB65,"00")</f>
        <v>00000</v>
      </c>
      <c r="Q47" s="38">
        <f>エントリー!AF65</f>
        <v>0</v>
      </c>
    </row>
    <row r="48" spans="1:17" x14ac:dyDescent="0.15">
      <c r="A48" s="3" t="str">
        <f>エントリー!B66&amp;"　"&amp;エントリー!C66</f>
        <v>　</v>
      </c>
      <c r="B48" s="60" t="str">
        <f>ASC(エントリー!D66&amp;" "&amp;エントリー!E66)</f>
        <v xml:space="preserve"> </v>
      </c>
      <c r="C48" s="61" t="str">
        <f>UPPER(エントリー!F66)&amp;" "&amp;PROPER(エントリー!G66)</f>
        <v xml:space="preserve"> </v>
      </c>
      <c r="D48" s="3">
        <f>エントリー!H66</f>
        <v>0</v>
      </c>
      <c r="E48" s="60" t="str">
        <f>エントリー!I66&amp;"/"&amp;エントリー!J66&amp;"/"&amp;エントリー!K66</f>
        <v>//</v>
      </c>
      <c r="F48" s="84" t="e">
        <f>Sheet3!$O$1-E48</f>
        <v>#VALUE!</v>
      </c>
      <c r="G48" s="31">
        <f>エントリー!L66</f>
        <v>0</v>
      </c>
      <c r="H48" s="31">
        <f>エントリー!M66</f>
        <v>0</v>
      </c>
      <c r="I48" s="31">
        <f>エントリー!$E$4</f>
        <v>0</v>
      </c>
      <c r="J48" s="64" t="str">
        <f>ASC(エントリー!$E$5)</f>
        <v/>
      </c>
      <c r="K48" s="3">
        <f>エントリー!N66</f>
        <v>0</v>
      </c>
      <c r="L48" s="3">
        <f>エントリー!O66</f>
        <v>0</v>
      </c>
      <c r="M48" s="3" t="str">
        <f>TEXT(エントリー!Q66,0)&amp;TEXT(エントリー!R66,"00")&amp;TEXT(エントリー!S66,"00")</f>
        <v>00000</v>
      </c>
      <c r="N48" s="3">
        <f>エントリー!W66</f>
        <v>0</v>
      </c>
      <c r="O48" s="3">
        <f>エントリー!X66</f>
        <v>0</v>
      </c>
      <c r="P48" s="62" t="str">
        <f>TEXT(エントリー!Z66,0)&amp;TEXT(エントリー!AA66,"00")&amp;TEXT(エントリー!AB66,"00")</f>
        <v>00000</v>
      </c>
      <c r="Q48" s="38">
        <f>エントリー!AF66</f>
        <v>0</v>
      </c>
    </row>
    <row r="49" spans="1:17" x14ac:dyDescent="0.15">
      <c r="A49" s="3" t="str">
        <f>エントリー!B67&amp;"　"&amp;エントリー!C67</f>
        <v>　</v>
      </c>
      <c r="B49" s="60" t="str">
        <f>ASC(エントリー!D67&amp;" "&amp;エントリー!E67)</f>
        <v xml:space="preserve"> </v>
      </c>
      <c r="C49" s="61" t="str">
        <f>UPPER(エントリー!F67)&amp;" "&amp;PROPER(エントリー!G67)</f>
        <v xml:space="preserve"> </v>
      </c>
      <c r="D49" s="3">
        <f>エントリー!H67</f>
        <v>0</v>
      </c>
      <c r="E49" s="60" t="str">
        <f>エントリー!I67&amp;"/"&amp;エントリー!J67&amp;"/"&amp;エントリー!K67</f>
        <v>//</v>
      </c>
      <c r="F49" s="84" t="e">
        <f>Sheet3!$O$1-E49</f>
        <v>#VALUE!</v>
      </c>
      <c r="G49" s="31">
        <f>エントリー!L67</f>
        <v>0</v>
      </c>
      <c r="H49" s="31">
        <f>エントリー!M67</f>
        <v>0</v>
      </c>
      <c r="I49" s="31">
        <f>エントリー!$E$4</f>
        <v>0</v>
      </c>
      <c r="J49" s="64" t="str">
        <f>ASC(エントリー!$E$5)</f>
        <v/>
      </c>
      <c r="K49" s="3">
        <f>エントリー!N67</f>
        <v>0</v>
      </c>
      <c r="L49" s="3">
        <f>エントリー!O67</f>
        <v>0</v>
      </c>
      <c r="M49" s="3" t="str">
        <f>TEXT(エントリー!Q67,0)&amp;TEXT(エントリー!R67,"00")&amp;TEXT(エントリー!S67,"00")</f>
        <v>00000</v>
      </c>
      <c r="N49" s="3">
        <f>エントリー!W67</f>
        <v>0</v>
      </c>
      <c r="O49" s="3">
        <f>エントリー!X67</f>
        <v>0</v>
      </c>
      <c r="P49" s="62" t="str">
        <f>TEXT(エントリー!Z67,0)&amp;TEXT(エントリー!AA67,"00")&amp;TEXT(エントリー!AB67,"00")</f>
        <v>00000</v>
      </c>
      <c r="Q49" s="38">
        <f>エントリー!AF67</f>
        <v>0</v>
      </c>
    </row>
    <row r="50" spans="1:17" x14ac:dyDescent="0.15">
      <c r="A50" s="3" t="str">
        <f>エントリー!B68&amp;"　"&amp;エントリー!C68</f>
        <v>　</v>
      </c>
      <c r="B50" s="60" t="str">
        <f>ASC(エントリー!D68&amp;" "&amp;エントリー!E68)</f>
        <v xml:space="preserve"> </v>
      </c>
      <c r="C50" s="61" t="str">
        <f>UPPER(エントリー!F68)&amp;" "&amp;PROPER(エントリー!G68)</f>
        <v xml:space="preserve"> </v>
      </c>
      <c r="D50" s="3">
        <f>エントリー!H68</f>
        <v>0</v>
      </c>
      <c r="E50" s="60" t="str">
        <f>エントリー!I68&amp;"/"&amp;エントリー!J68&amp;"/"&amp;エントリー!K68</f>
        <v>//</v>
      </c>
      <c r="F50" s="84" t="e">
        <f>Sheet3!$O$1-E50</f>
        <v>#VALUE!</v>
      </c>
      <c r="G50" s="31">
        <f>エントリー!L68</f>
        <v>0</v>
      </c>
      <c r="H50" s="31">
        <f>エントリー!M68</f>
        <v>0</v>
      </c>
      <c r="I50" s="31">
        <f>エントリー!$E$4</f>
        <v>0</v>
      </c>
      <c r="J50" s="64" t="str">
        <f>ASC(エントリー!$E$5)</f>
        <v/>
      </c>
      <c r="K50" s="3">
        <f>エントリー!N68</f>
        <v>0</v>
      </c>
      <c r="L50" s="3">
        <f>エントリー!O68</f>
        <v>0</v>
      </c>
      <c r="M50" s="3" t="str">
        <f>TEXT(エントリー!Q68,0)&amp;TEXT(エントリー!R68,"00")&amp;TEXT(エントリー!S68,"00")</f>
        <v>00000</v>
      </c>
      <c r="N50" s="3">
        <f>エントリー!W68</f>
        <v>0</v>
      </c>
      <c r="O50" s="3">
        <f>エントリー!X68</f>
        <v>0</v>
      </c>
      <c r="P50" s="62" t="str">
        <f>TEXT(エントリー!Z68,0)&amp;TEXT(エントリー!AA68,"00")&amp;TEXT(エントリー!AB68,"00")</f>
        <v>00000</v>
      </c>
      <c r="Q50" s="38">
        <f>エントリー!AF68</f>
        <v>0</v>
      </c>
    </row>
    <row r="51" spans="1:17" x14ac:dyDescent="0.15">
      <c r="A51" s="3" t="str">
        <f>エントリー!B69&amp;"　"&amp;エントリー!C69</f>
        <v>　</v>
      </c>
      <c r="B51" s="60" t="str">
        <f>ASC(エントリー!D69&amp;" "&amp;エントリー!E69)</f>
        <v xml:space="preserve"> </v>
      </c>
      <c r="C51" s="61" t="str">
        <f>UPPER(エントリー!F69)&amp;" "&amp;PROPER(エントリー!G69)</f>
        <v xml:space="preserve"> </v>
      </c>
      <c r="D51" s="3">
        <f>エントリー!H69</f>
        <v>0</v>
      </c>
      <c r="E51" s="60" t="str">
        <f>エントリー!I69&amp;"/"&amp;エントリー!J69&amp;"/"&amp;エントリー!K69</f>
        <v>//</v>
      </c>
      <c r="F51" s="84" t="e">
        <f>Sheet3!$O$1-E51</f>
        <v>#VALUE!</v>
      </c>
      <c r="G51" s="31">
        <f>エントリー!L69</f>
        <v>0</v>
      </c>
      <c r="H51" s="31">
        <f>エントリー!M69</f>
        <v>0</v>
      </c>
      <c r="I51" s="31">
        <f>エントリー!$E$4</f>
        <v>0</v>
      </c>
      <c r="J51" s="64" t="str">
        <f>ASC(エントリー!$E$5)</f>
        <v/>
      </c>
      <c r="K51" s="3">
        <f>エントリー!N69</f>
        <v>0</v>
      </c>
      <c r="L51" s="3">
        <f>エントリー!O69</f>
        <v>0</v>
      </c>
      <c r="M51" s="3" t="str">
        <f>TEXT(エントリー!Q69,0)&amp;TEXT(エントリー!R69,"00")&amp;TEXT(エントリー!S69,"00")</f>
        <v>00000</v>
      </c>
      <c r="N51" s="3">
        <f>エントリー!W69</f>
        <v>0</v>
      </c>
      <c r="O51" s="3">
        <f>エントリー!X69</f>
        <v>0</v>
      </c>
      <c r="P51" s="62" t="str">
        <f>TEXT(エントリー!Z69,0)&amp;TEXT(エントリー!AA69,"00")&amp;TEXT(エントリー!AB69,"00")</f>
        <v>00000</v>
      </c>
      <c r="Q51" s="38">
        <f>エントリー!AF69</f>
        <v>0</v>
      </c>
    </row>
    <row r="52" spans="1:17" x14ac:dyDescent="0.15">
      <c r="G52" s="31"/>
      <c r="H52" s="31"/>
      <c r="I52" s="31"/>
      <c r="J52" s="64"/>
      <c r="Q52" s="38"/>
    </row>
  </sheetData>
  <sheetProtection algorithmName="SHA-512" hashValue="tdfd6z8j1BRVA5kdptaM4S/8Px6Vx6kaVgspsnatJGjvkRrZOsDQSpuQZGad9Oqd/8y5mF78m12CqTVNf+Oi+A==" saltValue="6Q3a3SJxP5LypoGLMuvQEg==" spinCount="100000" sheet="1" objects="1" scenarios="1" insertHyperlinks="0" sort="0" autoFilter="0" pivotTables="0"/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selection activeCell="A2" sqref="A2"/>
    </sheetView>
  </sheetViews>
  <sheetFormatPr defaultRowHeight="13.5" x14ac:dyDescent="0.15"/>
  <cols>
    <col min="1" max="1" width="9" style="3"/>
    <col min="3" max="3" width="9" style="3"/>
    <col min="5" max="5" width="9.5" bestFit="1" customWidth="1"/>
    <col min="6" max="6" width="9.5" customWidth="1"/>
    <col min="7" max="14" width="11.625" bestFit="1" customWidth="1"/>
    <col min="15" max="15" width="9.5" bestFit="1" customWidth="1"/>
  </cols>
  <sheetData>
    <row r="1" spans="1:15" x14ac:dyDescent="0.15">
      <c r="A1" s="3" t="s">
        <v>6</v>
      </c>
      <c r="B1" t="s">
        <v>7</v>
      </c>
      <c r="C1" s="3" t="s">
        <v>20</v>
      </c>
      <c r="D1" t="s">
        <v>129</v>
      </c>
      <c r="E1" t="s">
        <v>309</v>
      </c>
      <c r="F1" t="s">
        <v>310</v>
      </c>
      <c r="G1" s="4" t="s">
        <v>206</v>
      </c>
      <c r="H1" s="4" t="s">
        <v>207</v>
      </c>
      <c r="I1" t="s">
        <v>196</v>
      </c>
      <c r="J1" t="s">
        <v>197</v>
      </c>
      <c r="K1" t="s">
        <v>198</v>
      </c>
      <c r="L1" t="s">
        <v>314</v>
      </c>
      <c r="M1" s="6" t="s">
        <v>213</v>
      </c>
      <c r="N1" s="6" t="s">
        <v>214</v>
      </c>
      <c r="O1" s="83">
        <v>46113</v>
      </c>
    </row>
    <row r="2" spans="1:15" x14ac:dyDescent="0.15">
      <c r="A2" s="3" t="s">
        <v>296</v>
      </c>
      <c r="B2" s="3" t="s">
        <v>21</v>
      </c>
      <c r="C2" s="3" t="s">
        <v>108</v>
      </c>
      <c r="D2" s="4" t="s">
        <v>135</v>
      </c>
      <c r="E2" s="6" t="s">
        <v>299</v>
      </c>
      <c r="F2" s="3" t="s">
        <v>180</v>
      </c>
      <c r="G2" s="4" t="s">
        <v>208</v>
      </c>
      <c r="H2" s="4" t="s">
        <v>208</v>
      </c>
      <c r="I2" s="7" t="s">
        <v>208</v>
      </c>
      <c r="J2" t="s">
        <v>208</v>
      </c>
      <c r="K2" t="s">
        <v>208</v>
      </c>
      <c r="L2" t="s">
        <v>208</v>
      </c>
      <c r="M2" s="4" t="s">
        <v>212</v>
      </c>
      <c r="N2" s="4" t="s">
        <v>212</v>
      </c>
    </row>
    <row r="3" spans="1:15" x14ac:dyDescent="0.15">
      <c r="A3" s="3" t="s">
        <v>33</v>
      </c>
      <c r="B3" s="3" t="s">
        <v>22</v>
      </c>
      <c r="C3" s="3" t="s">
        <v>22</v>
      </c>
      <c r="D3" t="s">
        <v>136</v>
      </c>
      <c r="E3" s="3" t="s">
        <v>300</v>
      </c>
      <c r="F3" s="4" t="s">
        <v>212</v>
      </c>
      <c r="G3" s="3" t="s">
        <v>186</v>
      </c>
      <c r="H3" s="3" t="s">
        <v>188</v>
      </c>
      <c r="I3" t="s">
        <v>185</v>
      </c>
      <c r="J3" t="s">
        <v>187</v>
      </c>
      <c r="K3" s="3" t="s">
        <v>199</v>
      </c>
      <c r="L3" s="3" t="s">
        <v>204</v>
      </c>
    </row>
    <row r="4" spans="1:15" x14ac:dyDescent="0.15">
      <c r="A4" s="3" t="s">
        <v>34</v>
      </c>
      <c r="B4" s="3" t="s">
        <v>23</v>
      </c>
      <c r="C4" s="3" t="s">
        <v>23</v>
      </c>
      <c r="D4" t="s">
        <v>137</v>
      </c>
      <c r="E4" s="3" t="s">
        <v>301</v>
      </c>
      <c r="F4" s="3"/>
      <c r="G4" s="3" t="s">
        <v>188</v>
      </c>
      <c r="H4" t="s">
        <v>195</v>
      </c>
      <c r="I4" t="s">
        <v>187</v>
      </c>
      <c r="J4" t="s">
        <v>189</v>
      </c>
      <c r="K4" t="s">
        <v>186</v>
      </c>
      <c r="L4" t="s">
        <v>315</v>
      </c>
    </row>
    <row r="5" spans="1:15" x14ac:dyDescent="0.15">
      <c r="A5" s="3" t="s">
        <v>35</v>
      </c>
      <c r="B5" s="3" t="s">
        <v>24</v>
      </c>
      <c r="C5" s="3" t="s">
        <v>24</v>
      </c>
      <c r="D5" t="s">
        <v>138</v>
      </c>
      <c r="E5" s="3" t="s">
        <v>302</v>
      </c>
      <c r="F5" s="3"/>
      <c r="G5" s="3" t="s">
        <v>190</v>
      </c>
      <c r="H5" t="s">
        <v>192</v>
      </c>
      <c r="I5" t="s">
        <v>189</v>
      </c>
      <c r="J5" t="s">
        <v>194</v>
      </c>
      <c r="K5" t="s">
        <v>200</v>
      </c>
      <c r="L5" t="s">
        <v>190</v>
      </c>
    </row>
    <row r="6" spans="1:15" x14ac:dyDescent="0.15">
      <c r="A6" s="3" t="s">
        <v>36</v>
      </c>
      <c r="B6" s="3" t="s">
        <v>25</v>
      </c>
      <c r="C6" s="3" t="s">
        <v>25</v>
      </c>
      <c r="D6" t="s">
        <v>139</v>
      </c>
      <c r="E6" s="3" t="s">
        <v>180</v>
      </c>
      <c r="F6" s="3"/>
      <c r="G6" s="3" t="s">
        <v>191</v>
      </c>
      <c r="H6" t="s">
        <v>194</v>
      </c>
      <c r="I6" t="s">
        <v>192</v>
      </c>
      <c r="K6" t="s">
        <v>188</v>
      </c>
      <c r="L6" t="s">
        <v>205</v>
      </c>
    </row>
    <row r="7" spans="1:15" x14ac:dyDescent="0.15">
      <c r="A7" s="3" t="s">
        <v>37</v>
      </c>
      <c r="B7" s="3" t="s">
        <v>26</v>
      </c>
      <c r="C7" s="3" t="s">
        <v>26</v>
      </c>
      <c r="D7" t="s">
        <v>132</v>
      </c>
      <c r="E7" s="4" t="s">
        <v>212</v>
      </c>
      <c r="F7" s="4"/>
      <c r="G7" s="3" t="s">
        <v>192</v>
      </c>
      <c r="I7" t="s">
        <v>194</v>
      </c>
      <c r="K7" t="s">
        <v>201</v>
      </c>
      <c r="L7" t="s">
        <v>191</v>
      </c>
    </row>
    <row r="8" spans="1:15" x14ac:dyDescent="0.15">
      <c r="A8" s="3" t="s">
        <v>38</v>
      </c>
      <c r="B8" s="3" t="s">
        <v>27</v>
      </c>
      <c r="C8" s="3" t="s">
        <v>27</v>
      </c>
      <c r="D8" t="s">
        <v>130</v>
      </c>
      <c r="G8" s="3" t="s">
        <v>193</v>
      </c>
      <c r="K8" t="s">
        <v>202</v>
      </c>
      <c r="L8" t="s">
        <v>192</v>
      </c>
    </row>
    <row r="9" spans="1:15" x14ac:dyDescent="0.15">
      <c r="A9" s="3" t="s">
        <v>39</v>
      </c>
      <c r="B9" s="3" t="s">
        <v>28</v>
      </c>
      <c r="C9" s="3" t="s">
        <v>28</v>
      </c>
      <c r="D9" t="s">
        <v>140</v>
      </c>
      <c r="G9" s="3" t="s">
        <v>194</v>
      </c>
      <c r="K9" t="s">
        <v>191</v>
      </c>
      <c r="L9" t="s">
        <v>194</v>
      </c>
    </row>
    <row r="10" spans="1:15" x14ac:dyDescent="0.15">
      <c r="A10" s="3" t="s">
        <v>40</v>
      </c>
      <c r="B10" s="3" t="s">
        <v>29</v>
      </c>
      <c r="C10" s="3" t="s">
        <v>29</v>
      </c>
      <c r="D10" t="s">
        <v>141</v>
      </c>
      <c r="K10" t="s">
        <v>192</v>
      </c>
      <c r="L10" t="s">
        <v>203</v>
      </c>
    </row>
    <row r="11" spans="1:15" x14ac:dyDescent="0.15">
      <c r="A11" s="3" t="s">
        <v>41</v>
      </c>
      <c r="B11" s="3" t="s">
        <v>30</v>
      </c>
      <c r="C11" s="3" t="s">
        <v>30</v>
      </c>
      <c r="D11" t="s">
        <v>142</v>
      </c>
      <c r="K11" t="s">
        <v>193</v>
      </c>
    </row>
    <row r="12" spans="1:15" x14ac:dyDescent="0.15">
      <c r="A12" s="3" t="s">
        <v>42</v>
      </c>
      <c r="B12" s="3" t="s">
        <v>31</v>
      </c>
      <c r="C12" s="3" t="s">
        <v>31</v>
      </c>
      <c r="D12" t="s">
        <v>143</v>
      </c>
      <c r="K12" t="s">
        <v>194</v>
      </c>
    </row>
    <row r="13" spans="1:15" x14ac:dyDescent="0.15">
      <c r="A13" s="3" t="s">
        <v>43</v>
      </c>
      <c r="B13" s="3" t="s">
        <v>32</v>
      </c>
      <c r="C13" s="3" t="s">
        <v>32</v>
      </c>
      <c r="D13" t="s">
        <v>144</v>
      </c>
      <c r="K13" t="s">
        <v>203</v>
      </c>
    </row>
    <row r="14" spans="1:15" x14ac:dyDescent="0.15">
      <c r="A14" s="3" t="s">
        <v>44</v>
      </c>
      <c r="B14" s="3"/>
      <c r="C14" s="3" t="s">
        <v>109</v>
      </c>
      <c r="D14" t="s">
        <v>145</v>
      </c>
    </row>
    <row r="15" spans="1:15" x14ac:dyDescent="0.15">
      <c r="A15" s="3" t="s">
        <v>45</v>
      </c>
      <c r="B15" s="3"/>
      <c r="C15" s="3" t="s">
        <v>110</v>
      </c>
      <c r="D15" t="s">
        <v>146</v>
      </c>
    </row>
    <row r="16" spans="1:15" x14ac:dyDescent="0.15">
      <c r="A16" s="3" t="s">
        <v>46</v>
      </c>
      <c r="B16" s="3"/>
      <c r="C16" s="3" t="s">
        <v>111</v>
      </c>
      <c r="D16" t="s">
        <v>147</v>
      </c>
    </row>
    <row r="17" spans="1:4" x14ac:dyDescent="0.15">
      <c r="A17" s="3" t="s">
        <v>47</v>
      </c>
      <c r="B17" s="3"/>
      <c r="C17" s="3" t="s">
        <v>112</v>
      </c>
      <c r="D17" t="s">
        <v>148</v>
      </c>
    </row>
    <row r="18" spans="1:4" x14ac:dyDescent="0.15">
      <c r="A18" s="3" t="s">
        <v>19</v>
      </c>
      <c r="B18" s="3"/>
      <c r="C18" s="3" t="s">
        <v>113</v>
      </c>
      <c r="D18" t="s">
        <v>149</v>
      </c>
    </row>
    <row r="19" spans="1:4" x14ac:dyDescent="0.15">
      <c r="A19" s="3" t="s">
        <v>48</v>
      </c>
      <c r="B19" s="3"/>
      <c r="C19" s="3" t="s">
        <v>114</v>
      </c>
      <c r="D19" t="s">
        <v>150</v>
      </c>
    </row>
    <row r="20" spans="1:4" x14ac:dyDescent="0.15">
      <c r="A20" s="3" t="s">
        <v>49</v>
      </c>
      <c r="B20" s="3"/>
      <c r="C20" s="3" t="s">
        <v>115</v>
      </c>
      <c r="D20" t="s">
        <v>151</v>
      </c>
    </row>
    <row r="21" spans="1:4" x14ac:dyDescent="0.15">
      <c r="A21" s="3" t="s">
        <v>50</v>
      </c>
      <c r="B21" s="3"/>
      <c r="C21" s="3" t="s">
        <v>116</v>
      </c>
      <c r="D21" t="s">
        <v>131</v>
      </c>
    </row>
    <row r="22" spans="1:4" x14ac:dyDescent="0.15">
      <c r="A22" s="3" t="s">
        <v>51</v>
      </c>
      <c r="C22" s="3" t="s">
        <v>117</v>
      </c>
      <c r="D22" t="s">
        <v>152</v>
      </c>
    </row>
    <row r="23" spans="1:4" x14ac:dyDescent="0.15">
      <c r="A23" s="3" t="s">
        <v>52</v>
      </c>
      <c r="C23" s="3" t="s">
        <v>118</v>
      </c>
      <c r="D23" t="s">
        <v>153</v>
      </c>
    </row>
    <row r="24" spans="1:4" x14ac:dyDescent="0.15">
      <c r="A24" s="3" t="s">
        <v>53</v>
      </c>
      <c r="C24" s="3" t="s">
        <v>119</v>
      </c>
      <c r="D24" t="s">
        <v>154</v>
      </c>
    </row>
    <row r="25" spans="1:4" x14ac:dyDescent="0.15">
      <c r="A25" s="3" t="s">
        <v>54</v>
      </c>
      <c r="C25" s="3" t="s">
        <v>120</v>
      </c>
      <c r="D25" t="s">
        <v>155</v>
      </c>
    </row>
    <row r="26" spans="1:4" x14ac:dyDescent="0.15">
      <c r="A26" s="3" t="s">
        <v>55</v>
      </c>
      <c r="C26" s="3" t="s">
        <v>121</v>
      </c>
      <c r="D26" t="s">
        <v>156</v>
      </c>
    </row>
    <row r="27" spans="1:4" x14ac:dyDescent="0.15">
      <c r="A27" s="3" t="s">
        <v>56</v>
      </c>
      <c r="C27" s="3" t="s">
        <v>122</v>
      </c>
      <c r="D27" t="s">
        <v>157</v>
      </c>
    </row>
    <row r="28" spans="1:4" x14ac:dyDescent="0.15">
      <c r="A28" s="3" t="s">
        <v>57</v>
      </c>
      <c r="C28" s="3" t="s">
        <v>123</v>
      </c>
      <c r="D28" t="s">
        <v>158</v>
      </c>
    </row>
    <row r="29" spans="1:4" x14ac:dyDescent="0.15">
      <c r="A29" s="3" t="s">
        <v>58</v>
      </c>
      <c r="C29" s="3" t="s">
        <v>124</v>
      </c>
      <c r="D29" t="s">
        <v>159</v>
      </c>
    </row>
    <row r="30" spans="1:4" x14ac:dyDescent="0.15">
      <c r="A30" s="3" t="s">
        <v>59</v>
      </c>
      <c r="C30" s="3" t="s">
        <v>125</v>
      </c>
      <c r="D30" t="s">
        <v>160</v>
      </c>
    </row>
    <row r="31" spans="1:4" x14ac:dyDescent="0.15">
      <c r="A31" s="3" t="s">
        <v>60</v>
      </c>
      <c r="C31" s="3" t="s">
        <v>126</v>
      </c>
      <c r="D31" t="s">
        <v>161</v>
      </c>
    </row>
    <row r="32" spans="1:4" x14ac:dyDescent="0.15">
      <c r="A32" s="3" t="s">
        <v>61</v>
      </c>
      <c r="C32" s="3" t="s">
        <v>127</v>
      </c>
      <c r="D32" t="s">
        <v>162</v>
      </c>
    </row>
    <row r="33" spans="1:4" x14ac:dyDescent="0.15">
      <c r="A33" s="3" t="s">
        <v>62</v>
      </c>
      <c r="D33" t="s">
        <v>163</v>
      </c>
    </row>
    <row r="34" spans="1:4" x14ac:dyDescent="0.15">
      <c r="A34" s="3" t="s">
        <v>63</v>
      </c>
      <c r="D34" t="s">
        <v>164</v>
      </c>
    </row>
    <row r="35" spans="1:4" x14ac:dyDescent="0.15">
      <c r="A35" s="3" t="s">
        <v>64</v>
      </c>
      <c r="D35" t="s">
        <v>165</v>
      </c>
    </row>
    <row r="36" spans="1:4" x14ac:dyDescent="0.15">
      <c r="A36" s="3" t="s">
        <v>65</v>
      </c>
      <c r="D36" t="s">
        <v>166</v>
      </c>
    </row>
    <row r="37" spans="1:4" x14ac:dyDescent="0.15">
      <c r="A37" s="3" t="s">
        <v>66</v>
      </c>
      <c r="D37" t="s">
        <v>167</v>
      </c>
    </row>
    <row r="38" spans="1:4" x14ac:dyDescent="0.15">
      <c r="A38" s="3" t="s">
        <v>67</v>
      </c>
      <c r="D38" t="s">
        <v>168</v>
      </c>
    </row>
    <row r="39" spans="1:4" x14ac:dyDescent="0.15">
      <c r="A39" s="3" t="s">
        <v>68</v>
      </c>
      <c r="D39" t="s">
        <v>169</v>
      </c>
    </row>
    <row r="40" spans="1:4" x14ac:dyDescent="0.15">
      <c r="A40" s="3" t="s">
        <v>69</v>
      </c>
      <c r="D40" t="s">
        <v>170</v>
      </c>
    </row>
    <row r="41" spans="1:4" x14ac:dyDescent="0.15">
      <c r="A41" s="3" t="s">
        <v>70</v>
      </c>
      <c r="D41" t="s">
        <v>171</v>
      </c>
    </row>
    <row r="42" spans="1:4" x14ac:dyDescent="0.15">
      <c r="A42" s="3" t="s">
        <v>71</v>
      </c>
      <c r="D42" t="s">
        <v>172</v>
      </c>
    </row>
    <row r="43" spans="1:4" x14ac:dyDescent="0.15">
      <c r="A43" s="3" t="s">
        <v>72</v>
      </c>
      <c r="D43" t="s">
        <v>173</v>
      </c>
    </row>
    <row r="44" spans="1:4" x14ac:dyDescent="0.15">
      <c r="A44" s="3" t="s">
        <v>73</v>
      </c>
      <c r="D44" t="s">
        <v>174</v>
      </c>
    </row>
    <row r="45" spans="1:4" x14ac:dyDescent="0.15">
      <c r="A45" s="3" t="s">
        <v>74</v>
      </c>
      <c r="D45" t="s">
        <v>175</v>
      </c>
    </row>
    <row r="46" spans="1:4" x14ac:dyDescent="0.15">
      <c r="A46" s="3" t="s">
        <v>75</v>
      </c>
      <c r="D46" t="s">
        <v>176</v>
      </c>
    </row>
    <row r="47" spans="1:4" x14ac:dyDescent="0.15">
      <c r="A47" s="3" t="s">
        <v>76</v>
      </c>
      <c r="D47" t="s">
        <v>133</v>
      </c>
    </row>
    <row r="48" spans="1:4" x14ac:dyDescent="0.15">
      <c r="A48" s="3" t="s">
        <v>77</v>
      </c>
      <c r="D48" t="s">
        <v>177</v>
      </c>
    </row>
    <row r="49" spans="1:4" x14ac:dyDescent="0.15">
      <c r="A49" s="3" t="s">
        <v>78</v>
      </c>
      <c r="D49" t="s">
        <v>179</v>
      </c>
    </row>
    <row r="50" spans="1:4" x14ac:dyDescent="0.15">
      <c r="A50" s="3" t="s">
        <v>79</v>
      </c>
      <c r="D50" t="s">
        <v>178</v>
      </c>
    </row>
    <row r="51" spans="1:4" x14ac:dyDescent="0.15">
      <c r="A51" s="3" t="s">
        <v>80</v>
      </c>
    </row>
    <row r="52" spans="1:4" x14ac:dyDescent="0.15">
      <c r="A52" s="3" t="s">
        <v>81</v>
      </c>
    </row>
    <row r="53" spans="1:4" x14ac:dyDescent="0.15">
      <c r="A53" s="3" t="s">
        <v>82</v>
      </c>
    </row>
    <row r="54" spans="1:4" x14ac:dyDescent="0.15">
      <c r="A54" s="3" t="s">
        <v>83</v>
      </c>
    </row>
    <row r="55" spans="1:4" x14ac:dyDescent="0.15">
      <c r="A55" s="3" t="s">
        <v>84</v>
      </c>
    </row>
    <row r="56" spans="1:4" x14ac:dyDescent="0.15">
      <c r="A56" s="3" t="s">
        <v>85</v>
      </c>
    </row>
    <row r="57" spans="1:4" x14ac:dyDescent="0.15">
      <c r="A57" s="3" t="s">
        <v>86</v>
      </c>
    </row>
    <row r="58" spans="1:4" x14ac:dyDescent="0.15">
      <c r="A58" s="3" t="s">
        <v>87</v>
      </c>
    </row>
    <row r="59" spans="1:4" x14ac:dyDescent="0.15">
      <c r="A59" s="3" t="s">
        <v>88</v>
      </c>
    </row>
    <row r="60" spans="1:4" x14ac:dyDescent="0.15">
      <c r="A60" s="3" t="s">
        <v>89</v>
      </c>
    </row>
    <row r="61" spans="1:4" x14ac:dyDescent="0.15">
      <c r="A61" s="3" t="s">
        <v>90</v>
      </c>
    </row>
    <row r="62" spans="1:4" x14ac:dyDescent="0.15">
      <c r="A62" s="3" t="s">
        <v>91</v>
      </c>
    </row>
    <row r="63" spans="1:4" x14ac:dyDescent="0.15">
      <c r="A63" s="3" t="s">
        <v>92</v>
      </c>
    </row>
    <row r="64" spans="1:4" x14ac:dyDescent="0.15">
      <c r="A64" s="3" t="s">
        <v>93</v>
      </c>
    </row>
    <row r="65" spans="1:1" x14ac:dyDescent="0.15">
      <c r="A65" s="3" t="s">
        <v>94</v>
      </c>
    </row>
    <row r="66" spans="1:1" x14ac:dyDescent="0.15">
      <c r="A66" s="3" t="s">
        <v>95</v>
      </c>
    </row>
    <row r="67" spans="1:1" x14ac:dyDescent="0.15">
      <c r="A67" s="3" t="s">
        <v>96</v>
      </c>
    </row>
    <row r="68" spans="1:1" x14ac:dyDescent="0.15">
      <c r="A68" s="3" t="s">
        <v>97</v>
      </c>
    </row>
    <row r="69" spans="1:1" x14ac:dyDescent="0.15">
      <c r="A69" s="3" t="s">
        <v>98</v>
      </c>
    </row>
    <row r="70" spans="1:1" x14ac:dyDescent="0.15">
      <c r="A70" s="3" t="s">
        <v>99</v>
      </c>
    </row>
    <row r="71" spans="1:1" x14ac:dyDescent="0.15">
      <c r="A71" s="3" t="s">
        <v>100</v>
      </c>
    </row>
    <row r="72" spans="1:1" x14ac:dyDescent="0.15">
      <c r="A72" s="3" t="s">
        <v>101</v>
      </c>
    </row>
    <row r="73" spans="1:1" x14ac:dyDescent="0.15">
      <c r="A73" s="3" t="s">
        <v>102</v>
      </c>
    </row>
    <row r="74" spans="1:1" x14ac:dyDescent="0.15">
      <c r="A74" s="3" t="s">
        <v>103</v>
      </c>
    </row>
    <row r="75" spans="1:1" x14ac:dyDescent="0.15">
      <c r="A75" s="3" t="s">
        <v>104</v>
      </c>
    </row>
    <row r="76" spans="1:1" x14ac:dyDescent="0.15">
      <c r="A76" s="3" t="s">
        <v>105</v>
      </c>
    </row>
    <row r="77" spans="1:1" x14ac:dyDescent="0.15">
      <c r="A77" s="3" t="s">
        <v>106</v>
      </c>
    </row>
    <row r="78" spans="1:1" x14ac:dyDescent="0.15">
      <c r="A78" s="3" t="s">
        <v>107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エントリー</vt:lpstr>
      <vt:lpstr>事務局用</vt:lpstr>
      <vt:lpstr>データ処理用</vt:lpstr>
      <vt:lpstr>Sheet3</vt:lpstr>
      <vt:lpstr>女</vt:lpstr>
      <vt:lpstr>女オープン</vt:lpstr>
      <vt:lpstr>女健康ﾏﾗｿﾝ</vt:lpstr>
      <vt:lpstr>男</vt:lpstr>
      <vt:lpstr>Sheet3!男１部一般</vt:lpstr>
      <vt:lpstr>男１部一般</vt:lpstr>
      <vt:lpstr>男１部壮年</vt:lpstr>
      <vt:lpstr>男２部一般</vt:lpstr>
      <vt:lpstr>男２部壮年</vt:lpstr>
      <vt:lpstr>男オープン</vt:lpstr>
      <vt:lpstr>男健康ﾏﾗｿﾝ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CHUZO</dc:creator>
  <cp:lastModifiedBy>藤原宙造</cp:lastModifiedBy>
  <cp:lastPrinted>2023-04-19T08:56:04Z</cp:lastPrinted>
  <dcterms:created xsi:type="dcterms:W3CDTF">2023-04-17T06:58:00Z</dcterms:created>
  <dcterms:modified xsi:type="dcterms:W3CDTF">2026-05-03T14:27:00Z</dcterms:modified>
</cp:coreProperties>
</file>